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35" windowHeight="9990" firstSheet="14" activeTab="21"/>
  </bookViews>
  <sheets>
    <sheet name="21级宠物班" sheetId="13" r:id="rId1"/>
    <sheet name="21级动医1班" sheetId="2" r:id="rId2"/>
    <sheet name="21级动医2班" sheetId="6" r:id="rId3"/>
    <sheet name="21级动医3班" sheetId="5" r:id="rId4"/>
    <sheet name="21级动医4班" sheetId="14" r:id="rId5"/>
    <sheet name="21级护理1班" sheetId="11" r:id="rId6"/>
    <sheet name="21级护理2班" sheetId="12" r:id="rId7"/>
    <sheet name="21级护理3班" sheetId="9" r:id="rId8"/>
    <sheet name="21级护理4班" sheetId="8" r:id="rId9"/>
    <sheet name="21级中医班" sheetId="7" r:id="rId10"/>
    <sheet name="22级护理一班" sheetId="15" r:id="rId11"/>
    <sheet name="22级护理二班" sheetId="16" r:id="rId12"/>
    <sheet name="22级护理三班" sheetId="17" r:id="rId13"/>
    <sheet name="22级护理四班" sheetId="18" r:id="rId14"/>
    <sheet name="22级护理五班" sheetId="19" r:id="rId15"/>
    <sheet name="22级护理六班" sheetId="20" r:id="rId16"/>
    <sheet name="22级中医班" sheetId="21" r:id="rId17"/>
    <sheet name="22级动医一班" sheetId="22" r:id="rId18"/>
    <sheet name="22级动医二班" sheetId="23" r:id="rId19"/>
    <sheet name="22级动医三班" sheetId="24" r:id="rId20"/>
    <sheet name="22级动医四班" sheetId="25" r:id="rId21"/>
    <sheet name="22级动医五班" sheetId="26" r:id="rId22"/>
    <sheet name="22级宠物一班" sheetId="27" r:id="rId23"/>
    <sheet name="22级宠物二班" sheetId="28" r:id="rId24"/>
    <sheet name="22级动检班" sheetId="29" r:id="rId25"/>
    <sheet name="22级动医五年制" sheetId="30" r:id="rId26"/>
  </sheets>
  <calcPr calcId="144525"/>
</workbook>
</file>

<file path=xl/sharedStrings.xml><?xml version="1.0" encoding="utf-8"?>
<sst xmlns="http://schemas.openxmlformats.org/spreadsheetml/2006/main" count="3352" uniqueCount="1250">
  <si>
    <t>附件1：</t>
  </si>
  <si>
    <t xml:space="preserve">池州职业技术学院学生素质综合测评班级汇总表 </t>
  </si>
  <si>
    <t>系 ( 专业 ): 生物与健康系  学年：2022-2023 年度第一学期 班级：21级宠物班   填表人：姜运山</t>
  </si>
  <si>
    <t xml:space="preserve">序号 </t>
  </si>
  <si>
    <t xml:space="preserve">姓 名 </t>
  </si>
  <si>
    <t xml:space="preserve">素质测评单项评分 </t>
  </si>
  <si>
    <t xml:space="preserve">总分 </t>
  </si>
  <si>
    <t xml:space="preserve">名次 </t>
  </si>
  <si>
    <t xml:space="preserve">等级 </t>
  </si>
  <si>
    <t xml:space="preserve">德育 </t>
  </si>
  <si>
    <t xml:space="preserve">智育 </t>
  </si>
  <si>
    <t xml:space="preserve">体育 </t>
  </si>
  <si>
    <t xml:space="preserve">能力 </t>
  </si>
  <si>
    <t>蒋龙</t>
  </si>
  <si>
    <t>优秀</t>
  </si>
  <si>
    <t>付小如</t>
  </si>
  <si>
    <t>何文莉</t>
  </si>
  <si>
    <t>何悦霞</t>
  </si>
  <si>
    <t>贺雨洁</t>
  </si>
  <si>
    <t>刘怡</t>
  </si>
  <si>
    <t>良好</t>
  </si>
  <si>
    <t>高艳</t>
  </si>
  <si>
    <t>朱龙龙</t>
  </si>
  <si>
    <t>刘家宝</t>
  </si>
  <si>
    <t>任远阔</t>
  </si>
  <si>
    <t>高建康</t>
  </si>
  <si>
    <t>合格</t>
  </si>
  <si>
    <t>李翔</t>
  </si>
  <si>
    <t>赵勇</t>
  </si>
  <si>
    <t>王宝林</t>
  </si>
  <si>
    <t>赵玉红</t>
  </si>
  <si>
    <t>杨亮亮</t>
  </si>
  <si>
    <t>张智星</t>
  </si>
  <si>
    <t>张永康</t>
  </si>
  <si>
    <t>李佳宁</t>
  </si>
  <si>
    <t>陈孟茹</t>
  </si>
  <si>
    <t>程江涛</t>
  </si>
  <si>
    <t>周子洋</t>
  </si>
  <si>
    <t>宋婷文</t>
  </si>
  <si>
    <t>不合格</t>
  </si>
  <si>
    <t>金晔</t>
  </si>
  <si>
    <t xml:space="preserve">1 、本表由班级测评组在班级评定报辅导员审核后统一填写，一式三份，一份公布，一份报学生处，一份系里留存。 </t>
  </si>
  <si>
    <t xml:space="preserve">2 、素质测评单项评分填写经班级评定后的各项素质实得分（不乘指数），总分为乘指数后相加得分。 </t>
  </si>
  <si>
    <t xml:space="preserve">3 、属淘汰警告的学生请备注。 </t>
  </si>
  <si>
    <r>
      <rPr>
        <sz val="11"/>
        <color indexed="8"/>
        <rFont val="宋体"/>
        <charset val="134"/>
      </rPr>
      <t xml:space="preserve">系主任签名： </t>
    </r>
    <r>
      <rPr>
        <u/>
        <sz val="11"/>
        <color indexed="8"/>
        <rFont val="宋体"/>
        <charset val="134"/>
      </rPr>
      <t xml:space="preserve">　     </t>
    </r>
    <r>
      <rPr>
        <sz val="11"/>
        <color rgb="FF000000"/>
        <rFont val="宋体"/>
        <charset val="134"/>
      </rPr>
      <t xml:space="preserve"> 学工科长签名：</t>
    </r>
    <r>
      <rPr>
        <u/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辅导员签名： </t>
    </r>
    <r>
      <rPr>
        <u/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填表日期： </t>
    </r>
    <r>
      <rPr>
        <u/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年 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月</t>
    </r>
    <r>
      <rPr>
        <u/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日</t>
    </r>
  </si>
  <si>
    <t>系 ( 专业 ): 生物与健康系  学年：2022-2023 年度第一学期 班级：21级动医1班   填表人：黄姣姣</t>
  </si>
  <si>
    <t>贾先应</t>
  </si>
  <si>
    <t>李奥奇</t>
  </si>
  <si>
    <t>黄庭威</t>
  </si>
  <si>
    <t>李静</t>
  </si>
  <si>
    <t>王春祥</t>
  </si>
  <si>
    <t>赵成航</t>
  </si>
  <si>
    <t>胡珺</t>
  </si>
  <si>
    <t>黄仕临</t>
  </si>
  <si>
    <t>周雅静</t>
  </si>
  <si>
    <t>李策</t>
  </si>
  <si>
    <t>吴慧</t>
  </si>
  <si>
    <t>张朵</t>
  </si>
  <si>
    <t>李马贤</t>
  </si>
  <si>
    <t>马杰</t>
  </si>
  <si>
    <t>邓洪月</t>
  </si>
  <si>
    <t>苏灿灿</t>
  </si>
  <si>
    <t>丁悦意</t>
  </si>
  <si>
    <t>程汝春</t>
  </si>
  <si>
    <t>刘芊瑞</t>
  </si>
  <si>
    <t>张智赟</t>
  </si>
  <si>
    <t>朱学虎</t>
  </si>
  <si>
    <t>程翔</t>
  </si>
  <si>
    <t>叶星楠</t>
  </si>
  <si>
    <t>刘金玉</t>
  </si>
  <si>
    <t>张康慧</t>
  </si>
  <si>
    <t>李乾龙</t>
  </si>
  <si>
    <t>李娜</t>
  </si>
  <si>
    <t>朱玉辉</t>
  </si>
  <si>
    <t>杨晓宝</t>
  </si>
  <si>
    <t>余帅</t>
  </si>
  <si>
    <t>刘佳伟</t>
  </si>
  <si>
    <t>王苏萍</t>
  </si>
  <si>
    <t>聂帅</t>
  </si>
  <si>
    <t>王圣楠</t>
  </si>
  <si>
    <t>郑明辉</t>
  </si>
  <si>
    <t>杨浩</t>
  </si>
  <si>
    <t>张昊</t>
  </si>
  <si>
    <t>马桃桃</t>
  </si>
  <si>
    <t>刘佳辉</t>
  </si>
  <si>
    <t>系 ( 专业 ): 生物与健康系  学年：2022-2023 年度第一学期 班级：21级动医2班   填表人：黄姣姣</t>
  </si>
  <si>
    <t>程璇</t>
  </si>
  <si>
    <t>王元成</t>
  </si>
  <si>
    <t>范莹莹</t>
  </si>
  <si>
    <t>于浩泽</t>
  </si>
  <si>
    <t>孙乐乐</t>
  </si>
  <si>
    <t>鲍申奥</t>
  </si>
  <si>
    <t>储开梅</t>
  </si>
  <si>
    <t>步超亮</t>
  </si>
  <si>
    <t>王廷宽</t>
  </si>
  <si>
    <t>陈元辉</t>
  </si>
  <si>
    <t>王昕</t>
  </si>
  <si>
    <t>江前阳</t>
  </si>
  <si>
    <t>程雨晴</t>
  </si>
  <si>
    <t>王惜缘</t>
  </si>
  <si>
    <t>杨智慧</t>
  </si>
  <si>
    <t>张振宇</t>
  </si>
  <si>
    <t>曹楚楚</t>
  </si>
  <si>
    <t>李文靖</t>
  </si>
  <si>
    <t>方浩然</t>
  </si>
  <si>
    <t>钱宇航</t>
  </si>
  <si>
    <t>于静</t>
  </si>
  <si>
    <t>关孙军</t>
  </si>
  <si>
    <t>吴梦如</t>
  </si>
  <si>
    <t>董修超</t>
  </si>
  <si>
    <t>李帅杰</t>
  </si>
  <si>
    <t>汤星星</t>
  </si>
  <si>
    <t>任凯</t>
  </si>
  <si>
    <t>姚辰飞</t>
  </si>
  <si>
    <t>刘昊</t>
  </si>
  <si>
    <t>姜鹏</t>
  </si>
  <si>
    <t>廖晨晴</t>
  </si>
  <si>
    <t>蔡静雅</t>
  </si>
  <si>
    <t>唐敏</t>
  </si>
  <si>
    <t>陈彬杰</t>
  </si>
  <si>
    <t>李舒闲</t>
  </si>
  <si>
    <t>韩周</t>
  </si>
  <si>
    <t>方英伦</t>
  </si>
  <si>
    <t>袁旭辉</t>
  </si>
  <si>
    <t>邹欣悦</t>
  </si>
  <si>
    <t>张亮</t>
  </si>
  <si>
    <t>系 ( 专业 ): 生物与健康系  学年：2022-2023 年度第一学期 班级：21级动医3班   填表人：黄姣姣</t>
  </si>
  <si>
    <t>张旋</t>
  </si>
  <si>
    <t>孟飞</t>
  </si>
  <si>
    <t>侯文</t>
  </si>
  <si>
    <t>张啊伟</t>
  </si>
  <si>
    <t>张晴晴</t>
  </si>
  <si>
    <t>卢子瑞</t>
  </si>
  <si>
    <t>王志豪</t>
  </si>
  <si>
    <t>程家喜</t>
  </si>
  <si>
    <t>胡子恒</t>
  </si>
  <si>
    <t>姚伟</t>
  </si>
  <si>
    <t>鲁雨</t>
  </si>
  <si>
    <t>韦佳欣</t>
  </si>
  <si>
    <t>袁雪梅</t>
  </si>
  <si>
    <t>刘艳晴</t>
  </si>
  <si>
    <t>钟梦雅</t>
  </si>
  <si>
    <t>许志伟</t>
  </si>
  <si>
    <t>张思毅</t>
  </si>
  <si>
    <t>孙倩</t>
  </si>
  <si>
    <t>解玉兰</t>
  </si>
  <si>
    <t>陈东乐</t>
  </si>
  <si>
    <t>岳欢欢</t>
  </si>
  <si>
    <t>刘许杨</t>
  </si>
  <si>
    <t>曹健秀</t>
  </si>
  <si>
    <t>乔浩群</t>
  </si>
  <si>
    <t>蒋政文</t>
  </si>
  <si>
    <t>赵以润</t>
  </si>
  <si>
    <t>江勇</t>
  </si>
  <si>
    <t>韦桂财</t>
  </si>
  <si>
    <t>张鹏博</t>
  </si>
  <si>
    <t>徐军</t>
  </si>
  <si>
    <t>张登链</t>
  </si>
  <si>
    <t>李双豪</t>
  </si>
  <si>
    <t>刘紫依</t>
  </si>
  <si>
    <t>丁攀龙</t>
  </si>
  <si>
    <t>孙悦</t>
  </si>
  <si>
    <t>潘浩</t>
  </si>
  <si>
    <t>付程程</t>
  </si>
  <si>
    <t>韩吉多</t>
  </si>
  <si>
    <t>元永浩</t>
  </si>
  <si>
    <t>系 ( 专业 ): 生物与健康系 学年：   2023  年度第 1学期  班级 ：  21级动医4班  填表人：王昌达</t>
  </si>
  <si>
    <t>智育</t>
  </si>
  <si>
    <t>范凯博</t>
  </si>
  <si>
    <t>徐芳香</t>
  </si>
  <si>
    <t>王昌达</t>
  </si>
  <si>
    <t>朱慧云</t>
  </si>
  <si>
    <t>朱礼超</t>
  </si>
  <si>
    <t>丁俊浩</t>
  </si>
  <si>
    <t>刘梦良</t>
  </si>
  <si>
    <t>许珈晨</t>
  </si>
  <si>
    <t>叶琪琪</t>
  </si>
  <si>
    <t>王玉潇</t>
  </si>
  <si>
    <t>王莉婷</t>
  </si>
  <si>
    <t>武杰</t>
  </si>
  <si>
    <t>杨健</t>
  </si>
  <si>
    <t>卞雅玲</t>
  </si>
  <si>
    <t>王耀辉</t>
  </si>
  <si>
    <t>宋伟振</t>
  </si>
  <si>
    <t>黄创</t>
  </si>
  <si>
    <t>乔志伟</t>
  </si>
  <si>
    <t>魏芯洁</t>
  </si>
  <si>
    <t>周连丽</t>
  </si>
  <si>
    <t>梁雅琪</t>
  </si>
  <si>
    <t>赵刘晶</t>
  </si>
  <si>
    <t>王帅帅</t>
  </si>
  <si>
    <t>马天豪</t>
  </si>
  <si>
    <t>杨娇娇</t>
  </si>
  <si>
    <t>许强</t>
  </si>
  <si>
    <t>沐晓春</t>
  </si>
  <si>
    <t>杨蕊</t>
  </si>
  <si>
    <t>穆明雨</t>
  </si>
  <si>
    <t>姚凯蝶</t>
  </si>
  <si>
    <t>杨康</t>
  </si>
  <si>
    <t>赵曈曈</t>
  </si>
  <si>
    <t>戴媚</t>
  </si>
  <si>
    <t>曹新如</t>
  </si>
  <si>
    <t>马雅丽</t>
  </si>
  <si>
    <t>王蕾</t>
  </si>
  <si>
    <t>潘广</t>
  </si>
  <si>
    <t>鲁雅茹</t>
  </si>
  <si>
    <t>吴浩</t>
  </si>
  <si>
    <r>
      <rPr>
        <sz val="11"/>
        <color rgb="FF000000"/>
        <rFont val="宋体"/>
        <charset val="134"/>
      </rPr>
      <t xml:space="preserve">系主任签名： </t>
    </r>
    <r>
      <rPr>
        <u/>
        <sz val="11"/>
        <color rgb="FF000000"/>
        <rFont val="宋体"/>
        <charset val="134"/>
      </rPr>
      <t xml:space="preserve">　     </t>
    </r>
    <r>
      <rPr>
        <sz val="11"/>
        <color rgb="FF000000"/>
        <rFont val="宋体"/>
        <charset val="134"/>
      </rPr>
      <t xml:space="preserve"> 学工科长签名：</t>
    </r>
    <r>
      <rPr>
        <u/>
        <sz val="11"/>
        <color rgb="FF000000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 xml:space="preserve">辅导员签名： </t>
    </r>
    <r>
      <rPr>
        <u/>
        <sz val="11"/>
        <color rgb="FF000000"/>
        <rFont val="宋体"/>
        <charset val="134"/>
      </rPr>
      <t xml:space="preserve">      </t>
    </r>
    <r>
      <rPr>
        <sz val="11"/>
        <color rgb="FF000000"/>
        <rFont val="宋体"/>
        <charset val="134"/>
      </rPr>
      <t xml:space="preserve">填表日期： </t>
    </r>
    <r>
      <rPr>
        <u/>
        <sz val="11"/>
        <color rgb="FF000000"/>
        <rFont val="宋体"/>
        <charset val="134"/>
      </rPr>
      <t xml:space="preserve">  2023 </t>
    </r>
    <r>
      <rPr>
        <sz val="11"/>
        <color rgb="FF000000"/>
        <rFont val="宋体"/>
        <charset val="134"/>
      </rPr>
      <t xml:space="preserve"> 年 </t>
    </r>
    <r>
      <rPr>
        <u/>
        <sz val="11"/>
        <color rgb="FF000000"/>
        <rFont val="宋体"/>
        <charset val="134"/>
      </rPr>
      <t>2</t>
    </r>
    <r>
      <rPr>
        <sz val="11"/>
        <color rgb="FF000000"/>
        <rFont val="宋体"/>
        <charset val="134"/>
      </rPr>
      <t xml:space="preserve"> 月</t>
    </r>
    <r>
      <rPr>
        <u/>
        <sz val="11"/>
        <color rgb="FF000000"/>
        <rFont val="宋体"/>
        <charset val="134"/>
      </rPr>
      <t>23</t>
    </r>
    <r>
      <rPr>
        <sz val="11"/>
        <color rgb="FF000000"/>
        <rFont val="宋体"/>
        <charset val="134"/>
      </rPr>
      <t xml:space="preserve"> 日</t>
    </r>
  </si>
  <si>
    <t>池州职业技术学院学生素质综合测评班级汇总表</t>
  </si>
  <si>
    <t>系 ( 专业 ): 生物与健康  学年：2022-2023 年度 第 1 学期  班级 ：21级护理1班     填表人：张强</t>
  </si>
  <si>
    <t>序号</t>
  </si>
  <si>
    <t>姓 名</t>
  </si>
  <si>
    <t>素质测评单项评分</t>
  </si>
  <si>
    <t>总分</t>
  </si>
  <si>
    <t>名次</t>
  </si>
  <si>
    <t>等级</t>
  </si>
  <si>
    <t>德育</t>
  </si>
  <si>
    <t>体育</t>
  </si>
  <si>
    <t>能力</t>
  </si>
  <si>
    <t>张强</t>
  </si>
  <si>
    <t>张英</t>
  </si>
  <si>
    <t>钱金烨</t>
  </si>
  <si>
    <t>庞笑笑</t>
  </si>
  <si>
    <t>蒋旭</t>
  </si>
  <si>
    <t>徐静</t>
  </si>
  <si>
    <t>许林语</t>
  </si>
  <si>
    <t>周凤</t>
  </si>
  <si>
    <t>张铎</t>
  </si>
  <si>
    <t>陈帅洋</t>
  </si>
  <si>
    <t>沐蓉</t>
  </si>
  <si>
    <t>陈丁茹</t>
  </si>
  <si>
    <t>王雨寒</t>
  </si>
  <si>
    <t>叶梦</t>
  </si>
  <si>
    <t>徐苗鑫</t>
  </si>
  <si>
    <t>朱梦茹</t>
  </si>
  <si>
    <t>余彩梦</t>
  </si>
  <si>
    <t>王珍</t>
  </si>
  <si>
    <t>钱葆萍</t>
  </si>
  <si>
    <t>顾紫昱</t>
  </si>
  <si>
    <t>葛萍萍</t>
  </si>
  <si>
    <t>刘韦</t>
  </si>
  <si>
    <t>陈雨婷</t>
  </si>
  <si>
    <t>朱健</t>
  </si>
  <si>
    <t>高晶晶</t>
  </si>
  <si>
    <t>何恩洋</t>
  </si>
  <si>
    <t>宋敏</t>
  </si>
  <si>
    <t>王爱民</t>
  </si>
  <si>
    <t>黄诚</t>
  </si>
  <si>
    <t>周晓娟</t>
  </si>
  <si>
    <t>崔玉玉</t>
  </si>
  <si>
    <t>王雨晴</t>
  </si>
  <si>
    <t>王磊</t>
  </si>
  <si>
    <t>王维智</t>
  </si>
  <si>
    <t>胡妍妍</t>
  </si>
  <si>
    <t>魏巍</t>
  </si>
  <si>
    <t>何溪茜</t>
  </si>
  <si>
    <t>李金慧</t>
  </si>
  <si>
    <t>戴秀云</t>
  </si>
  <si>
    <t>张冰艳</t>
  </si>
  <si>
    <t>徐敏</t>
  </si>
  <si>
    <t>丁悦如</t>
  </si>
  <si>
    <t>孔贝贝</t>
  </si>
  <si>
    <t>赖延萍</t>
  </si>
  <si>
    <t>蔡淑婷</t>
  </si>
  <si>
    <t>何颖</t>
  </si>
  <si>
    <t>李潇潇</t>
  </si>
  <si>
    <t>李翠娟</t>
  </si>
  <si>
    <t>杨凤威</t>
  </si>
  <si>
    <t>耿清清</t>
  </si>
  <si>
    <t>田新月</t>
  </si>
  <si>
    <t>胡守倩</t>
  </si>
  <si>
    <t>系 ( 专业 ): 生物与健康        学年：2022-2023 年度 第 1 学期         班级 ：21级护理2班     填表人：闫玉</t>
  </si>
  <si>
    <t>韩磊</t>
  </si>
  <si>
    <t>时秀雪</t>
  </si>
  <si>
    <t>闫玉</t>
  </si>
  <si>
    <t>唐琪</t>
  </si>
  <si>
    <t>胡启</t>
  </si>
  <si>
    <t>宗琪琪</t>
  </si>
  <si>
    <t>刘娟</t>
  </si>
  <si>
    <t>赵青清</t>
  </si>
  <si>
    <t>李娟娟</t>
  </si>
  <si>
    <t>李浩冉</t>
  </si>
  <si>
    <t>李程</t>
  </si>
  <si>
    <t>闫怡</t>
  </si>
  <si>
    <t>见淑雨</t>
  </si>
  <si>
    <t>李佳威</t>
  </si>
  <si>
    <t>郭依然</t>
  </si>
  <si>
    <t>周双洁</t>
  </si>
  <si>
    <t>陈亚</t>
  </si>
  <si>
    <t>李博文</t>
  </si>
  <si>
    <t>钱文慧</t>
  </si>
  <si>
    <t>杨攀</t>
  </si>
  <si>
    <t>窦文慧</t>
  </si>
  <si>
    <t>张银凤</t>
  </si>
  <si>
    <t>王兴威</t>
  </si>
  <si>
    <t>吴悦</t>
  </si>
  <si>
    <t>乔艳红</t>
  </si>
  <si>
    <t>沈先知</t>
  </si>
  <si>
    <t>朱静雯</t>
  </si>
  <si>
    <t>宋宇</t>
  </si>
  <si>
    <t>王倩</t>
  </si>
  <si>
    <t>邢永琪</t>
  </si>
  <si>
    <t>吴琼</t>
  </si>
  <si>
    <t>潘宝露</t>
  </si>
  <si>
    <t>锁雨婷</t>
  </si>
  <si>
    <t>张宁静</t>
  </si>
  <si>
    <t>武紫怡</t>
  </si>
  <si>
    <t>郭子纯</t>
  </si>
  <si>
    <t>黄悦</t>
  </si>
  <si>
    <t>刁雪琴</t>
  </si>
  <si>
    <t>朱君男</t>
  </si>
  <si>
    <t>汪子言</t>
  </si>
  <si>
    <t>施亚娳</t>
  </si>
  <si>
    <t>汪梦寒</t>
  </si>
  <si>
    <t>任乐梅</t>
  </si>
  <si>
    <t>王琳</t>
  </si>
  <si>
    <t>程琳</t>
  </si>
  <si>
    <t>顾凤婷</t>
  </si>
  <si>
    <t>周玉婷</t>
  </si>
  <si>
    <t>李梦梦</t>
  </si>
  <si>
    <t>许乐</t>
  </si>
  <si>
    <t>李荧钧</t>
  </si>
  <si>
    <t>吴鑫梦</t>
  </si>
  <si>
    <t>周琳琳</t>
  </si>
  <si>
    <t>张晓林</t>
  </si>
  <si>
    <t>系 ( 专业 ): 生物与健康系  学年：2022-2023 年度第一学期 班级：21级护理3班   填表人：黄姣姣</t>
  </si>
  <si>
    <t>徐慧娟</t>
  </si>
  <si>
    <t>侯紫峰</t>
  </si>
  <si>
    <t>吴爱梅</t>
  </si>
  <si>
    <t>王薇</t>
  </si>
  <si>
    <t>汪羽彤</t>
  </si>
  <si>
    <t>徐梦佳</t>
  </si>
  <si>
    <t>屈雪婷</t>
  </si>
  <si>
    <t>陈玲慧</t>
  </si>
  <si>
    <t>常欣玥</t>
  </si>
  <si>
    <t>吴新悦</t>
  </si>
  <si>
    <t>谢燕</t>
  </si>
  <si>
    <t>见治仁</t>
  </si>
  <si>
    <t>罗婕</t>
  </si>
  <si>
    <t>周程骄</t>
  </si>
  <si>
    <t>姚慧敏</t>
  </si>
  <si>
    <t>杨新玲</t>
  </si>
  <si>
    <t>李晴晴</t>
  </si>
  <si>
    <t>王争光</t>
  </si>
  <si>
    <t>黄林雪</t>
  </si>
  <si>
    <t>李慧慧</t>
  </si>
  <si>
    <t>詹玉芬</t>
  </si>
  <si>
    <t>张梦晨</t>
  </si>
  <si>
    <t>朱吴林枝</t>
  </si>
  <si>
    <t>潘梦茹</t>
  </si>
  <si>
    <t>方梦玲</t>
  </si>
  <si>
    <t>宫证</t>
  </si>
  <si>
    <t>韦微</t>
  </si>
  <si>
    <t>沈传秀</t>
  </si>
  <si>
    <t>曹桂颖</t>
  </si>
  <si>
    <t>陈思婷</t>
  </si>
  <si>
    <t>曾巧虹</t>
  </si>
  <si>
    <t>张明瑞</t>
  </si>
  <si>
    <t>彭从闰</t>
  </si>
  <si>
    <t>段鹏伟</t>
  </si>
  <si>
    <t>孙馨悦</t>
  </si>
  <si>
    <t>张森林</t>
  </si>
  <si>
    <t>张蒙利</t>
  </si>
  <si>
    <t>杨洋</t>
  </si>
  <si>
    <t>姚思慧</t>
  </si>
  <si>
    <t>邱永新</t>
  </si>
  <si>
    <t>梁恬</t>
  </si>
  <si>
    <t>马世豪</t>
  </si>
  <si>
    <t>吴运</t>
  </si>
  <si>
    <t>万庆龙</t>
  </si>
  <si>
    <t>许文华</t>
  </si>
  <si>
    <t>李啟贺</t>
  </si>
  <si>
    <t>陆冉</t>
  </si>
  <si>
    <t>李诗泉</t>
  </si>
  <si>
    <t>黄露露</t>
  </si>
  <si>
    <t>张敬宇</t>
  </si>
  <si>
    <t>高娅</t>
  </si>
  <si>
    <t>毛婷婷</t>
  </si>
  <si>
    <t>何心兰</t>
  </si>
  <si>
    <t>季萌萌</t>
  </si>
  <si>
    <t>柏要英</t>
  </si>
  <si>
    <t>曾文丽</t>
  </si>
  <si>
    <t>吴章琪</t>
  </si>
  <si>
    <t>王文燕</t>
  </si>
  <si>
    <t>王颖</t>
  </si>
  <si>
    <t>系 ( 专业 ): 生物与健康系  学年：2022-2023 年度第一学期 班级：21级护理4班   填表人：黄姣姣</t>
  </si>
  <si>
    <t>杨萧</t>
  </si>
  <si>
    <t>田雨</t>
  </si>
  <si>
    <t>姜玉苹</t>
  </si>
  <si>
    <t>胡金阳</t>
  </si>
  <si>
    <t>陈蜀</t>
  </si>
  <si>
    <t>江敏</t>
  </si>
  <si>
    <t>曹梦瑾</t>
  </si>
  <si>
    <t>石秀丽</t>
  </si>
  <si>
    <t>程奇</t>
  </si>
  <si>
    <t>赵晶晶</t>
  </si>
  <si>
    <t>张星星</t>
  </si>
  <si>
    <t>何婧</t>
  </si>
  <si>
    <t>张欣月</t>
  </si>
  <si>
    <t>黄奕</t>
  </si>
  <si>
    <t>沈宇婷</t>
  </si>
  <si>
    <t>花秀杰</t>
  </si>
  <si>
    <t>张振振</t>
  </si>
  <si>
    <t>颜鹏程</t>
  </si>
  <si>
    <t>范晓菲</t>
  </si>
  <si>
    <t>郗凯旋</t>
  </si>
  <si>
    <t>周妍</t>
  </si>
  <si>
    <t>孙浩然</t>
  </si>
  <si>
    <t>李心萌</t>
  </si>
  <si>
    <t>何媛</t>
  </si>
  <si>
    <t>刘瑞</t>
  </si>
  <si>
    <t>文子豪</t>
  </si>
  <si>
    <t>安晴晴</t>
  </si>
  <si>
    <t>楚强盛</t>
  </si>
  <si>
    <t>刘婷婷</t>
  </si>
  <si>
    <t>张涛</t>
  </si>
  <si>
    <t>彭金凤</t>
  </si>
  <si>
    <t>黄宇</t>
  </si>
  <si>
    <t>范吉祥</t>
  </si>
  <si>
    <t>张欣慧</t>
  </si>
  <si>
    <t>常怡婷</t>
  </si>
  <si>
    <t>陈星</t>
  </si>
  <si>
    <t>李小芳</t>
  </si>
  <si>
    <t>张悦</t>
  </si>
  <si>
    <t>郑洪洋</t>
  </si>
  <si>
    <t>赵雨欢</t>
  </si>
  <si>
    <t>张天洋</t>
  </si>
  <si>
    <t>秦飞杨</t>
  </si>
  <si>
    <t>彭方旖</t>
  </si>
  <si>
    <t>顾真月</t>
  </si>
  <si>
    <t>虞洁</t>
  </si>
  <si>
    <t>于茜</t>
  </si>
  <si>
    <t>唐明船</t>
  </si>
  <si>
    <t>代邱芳</t>
  </si>
  <si>
    <t>李瑞</t>
  </si>
  <si>
    <t>房雪晴</t>
  </si>
  <si>
    <t>滕思雅</t>
  </si>
  <si>
    <t>张娇平</t>
  </si>
  <si>
    <t>魏雪</t>
  </si>
  <si>
    <t>王家和</t>
  </si>
  <si>
    <t>闵忠娅</t>
  </si>
  <si>
    <t>邹心茹</t>
  </si>
  <si>
    <t>刘奥博</t>
  </si>
  <si>
    <t>方红燕</t>
  </si>
  <si>
    <t>系 ( 专业 ): 生物与健康系  学年：2022-2023 年度第一学期 班级：21级中医班  填表人：黄姣姣</t>
  </si>
  <si>
    <t>王诗怡</t>
  </si>
  <si>
    <t>张浩鹏</t>
  </si>
  <si>
    <t>李心怡</t>
  </si>
  <si>
    <t>杨璇</t>
  </si>
  <si>
    <t>李欢欢</t>
  </si>
  <si>
    <t>丁艳慧</t>
  </si>
  <si>
    <t>王浩然</t>
  </si>
  <si>
    <t>高杨</t>
  </si>
  <si>
    <t>桂鑫楠</t>
  </si>
  <si>
    <t>生物与健康系 ( 专业 ):护理   学年：2022-2023年度第一学期  班级 ：22级护理1班 填表人：纪寒</t>
  </si>
  <si>
    <t>韦茹平</t>
  </si>
  <si>
    <t>80</t>
  </si>
  <si>
    <t>51</t>
  </si>
  <si>
    <t>徐志文</t>
  </si>
  <si>
    <t>65</t>
  </si>
  <si>
    <t>50</t>
  </si>
  <si>
    <t>喻青</t>
  </si>
  <si>
    <t>76</t>
  </si>
  <si>
    <t>黄雅欣</t>
  </si>
  <si>
    <t>62</t>
  </si>
  <si>
    <t>龚婉婉</t>
  </si>
  <si>
    <t>窦化彬</t>
  </si>
  <si>
    <t>66</t>
  </si>
  <si>
    <t>许婷婷</t>
  </si>
  <si>
    <t>马贝贝</t>
  </si>
  <si>
    <t>张听听</t>
  </si>
  <si>
    <t>74</t>
  </si>
  <si>
    <t>53</t>
  </si>
  <si>
    <t>王雨梦</t>
  </si>
  <si>
    <t>52</t>
  </si>
  <si>
    <t>葛皖君</t>
  </si>
  <si>
    <t>王冬晴</t>
  </si>
  <si>
    <t>陈睿</t>
  </si>
  <si>
    <t>81</t>
  </si>
  <si>
    <t>朱丽萍</t>
  </si>
  <si>
    <t>70</t>
  </si>
  <si>
    <t>潘嘉欣</t>
  </si>
  <si>
    <t>孙思远</t>
  </si>
  <si>
    <t>64</t>
  </si>
  <si>
    <t>涂京金</t>
  </si>
  <si>
    <t>78</t>
  </si>
  <si>
    <t>李正鹏</t>
  </si>
  <si>
    <t>杨慧慧</t>
  </si>
  <si>
    <t>刘俊杰</t>
  </si>
  <si>
    <t>60</t>
  </si>
  <si>
    <t>刘语玥</t>
  </si>
  <si>
    <t>刘甜甜</t>
  </si>
  <si>
    <t>周慧</t>
  </si>
  <si>
    <t>72</t>
  </si>
  <si>
    <t>李浩浩</t>
  </si>
  <si>
    <t>杨心怡</t>
  </si>
  <si>
    <t>邢向阳</t>
  </si>
  <si>
    <t>谢玉曼</t>
  </si>
  <si>
    <t>李子豪</t>
  </si>
  <si>
    <t>刘玉芳</t>
  </si>
  <si>
    <t>刘俊熙</t>
  </si>
  <si>
    <t>刘露伟</t>
  </si>
  <si>
    <t>李丽</t>
  </si>
  <si>
    <t>崔丽婉</t>
  </si>
  <si>
    <t>68</t>
  </si>
  <si>
    <t>熊晖</t>
  </si>
  <si>
    <t>李寒露</t>
  </si>
  <si>
    <t>李海玉</t>
  </si>
  <si>
    <t>于艳飞</t>
  </si>
  <si>
    <t>徐雪</t>
  </si>
  <si>
    <t>杜晓兰</t>
  </si>
  <si>
    <t>王婷玥</t>
  </si>
  <si>
    <t>尚雪慧</t>
  </si>
  <si>
    <t>杨淑涵</t>
  </si>
  <si>
    <t>67</t>
  </si>
  <si>
    <t>张玲</t>
  </si>
  <si>
    <t>李浩宇</t>
  </si>
  <si>
    <t>刘紫琪</t>
  </si>
  <si>
    <t>黄颖</t>
  </si>
  <si>
    <t>姜启林</t>
  </si>
  <si>
    <t>沈岩</t>
  </si>
  <si>
    <t>王妹灵</t>
  </si>
  <si>
    <t>生物与健康系 ( 专业 ):护理   学年：2022-2023年度第一学期  班级 ：22级护理2班 填表人：纪寒</t>
  </si>
  <si>
    <t>吴苏情</t>
  </si>
  <si>
    <t>代昊辰</t>
  </si>
  <si>
    <t>屈园园</t>
  </si>
  <si>
    <t>葛健</t>
  </si>
  <si>
    <t>王松林</t>
  </si>
  <si>
    <t>马璐璐</t>
  </si>
  <si>
    <t>姜苗苗</t>
  </si>
  <si>
    <t>卢圆峰</t>
  </si>
  <si>
    <t>王佳瑨</t>
  </si>
  <si>
    <t>李鑫</t>
  </si>
  <si>
    <t>高阳阳</t>
  </si>
  <si>
    <t>宫林</t>
  </si>
  <si>
    <t>王雨欣</t>
  </si>
  <si>
    <t>李佳慧</t>
  </si>
  <si>
    <t>吉瑶琴</t>
  </si>
  <si>
    <t>陈硕</t>
  </si>
  <si>
    <t>唐芗</t>
  </si>
  <si>
    <t>孙文婷</t>
  </si>
  <si>
    <t>吴荟</t>
  </si>
  <si>
    <t>王瑞</t>
  </si>
  <si>
    <t>尤娜</t>
  </si>
  <si>
    <t>张浩楠</t>
  </si>
  <si>
    <t>柳蒙蒙</t>
  </si>
  <si>
    <t>李喆</t>
  </si>
  <si>
    <t>刘思敏</t>
  </si>
  <si>
    <t>刘美婷</t>
  </si>
  <si>
    <t>黄承成</t>
  </si>
  <si>
    <t>张宇杰</t>
  </si>
  <si>
    <t>崔丽涛</t>
  </si>
  <si>
    <t>于晶晶</t>
  </si>
  <si>
    <t>方颖</t>
  </si>
  <si>
    <t>张欣欣</t>
  </si>
  <si>
    <t>王宇婷</t>
  </si>
  <si>
    <t>金素萍</t>
  </si>
  <si>
    <t>钱磊</t>
  </si>
  <si>
    <t>王晶</t>
  </si>
  <si>
    <t>梁倩</t>
  </si>
  <si>
    <t>王豪</t>
  </si>
  <si>
    <t>朱银慧</t>
  </si>
  <si>
    <t>徐梦杰</t>
  </si>
  <si>
    <t>刘敏</t>
  </si>
  <si>
    <t>汤美玉</t>
  </si>
  <si>
    <t>朱哲勋</t>
  </si>
  <si>
    <t>于紫阳</t>
  </si>
  <si>
    <t>李然</t>
  </si>
  <si>
    <t>王双双</t>
  </si>
  <si>
    <t>吴梓璐</t>
  </si>
  <si>
    <t>范佳慧</t>
  </si>
  <si>
    <t>生物与健康系 ( 专业 ):  护理  学年：2022—2023年度第一学期 班级：22级护理3班 填表人：林小双</t>
  </si>
  <si>
    <t>靖涛</t>
  </si>
  <si>
    <t>王盈盈</t>
  </si>
  <si>
    <t>单宇洁</t>
  </si>
  <si>
    <t>叶雅男</t>
  </si>
  <si>
    <t>孔凯楠</t>
  </si>
  <si>
    <t>张玉婷</t>
  </si>
  <si>
    <t>张静蕾</t>
  </si>
  <si>
    <t>张世杰</t>
  </si>
  <si>
    <t>李佳祥</t>
  </si>
  <si>
    <t>黎明礼</t>
  </si>
  <si>
    <t>王丹丹</t>
  </si>
  <si>
    <t>李阿莉</t>
  </si>
  <si>
    <t>林馨晴</t>
  </si>
  <si>
    <t>张心怡</t>
  </si>
  <si>
    <t>贡雪婷</t>
  </si>
  <si>
    <t>王丽娜</t>
  </si>
  <si>
    <t>孙意成</t>
  </si>
  <si>
    <t>丁 燃</t>
  </si>
  <si>
    <t>李世康</t>
  </si>
  <si>
    <t>方林国</t>
  </si>
  <si>
    <t>曹剑</t>
  </si>
  <si>
    <t>胡锦润</t>
  </si>
  <si>
    <t>宛江</t>
  </si>
  <si>
    <t>姜康勇</t>
  </si>
  <si>
    <t>王素萍</t>
  </si>
  <si>
    <t>周家伟</t>
  </si>
  <si>
    <t>聂雨晴</t>
  </si>
  <si>
    <t>江自力</t>
  </si>
  <si>
    <t>韩可可</t>
  </si>
  <si>
    <t>68，8</t>
  </si>
  <si>
    <t>陈梦瑶</t>
  </si>
  <si>
    <t>韩雨晴</t>
  </si>
  <si>
    <t>郑美琪</t>
  </si>
  <si>
    <t>于汪洋</t>
  </si>
  <si>
    <t>王雪</t>
  </si>
  <si>
    <t>黄静</t>
  </si>
  <si>
    <t>耿思琼</t>
  </si>
  <si>
    <t>王燕</t>
  </si>
  <si>
    <t>陆伟天</t>
  </si>
  <si>
    <t>范阿淇</t>
  </si>
  <si>
    <t>夏清逸</t>
  </si>
  <si>
    <t>童玉林</t>
  </si>
  <si>
    <t>龚梦鑫</t>
  </si>
  <si>
    <t>柯安琪</t>
  </si>
  <si>
    <t>严梦婷</t>
  </si>
  <si>
    <t>马瑞</t>
  </si>
  <si>
    <t>耿子晔</t>
  </si>
  <si>
    <t>陶子青</t>
  </si>
  <si>
    <t>生物与健康系 ( 专业 ):护理 学年：2022-2023年度第一学期 班级 ：22级护理4班   填表人：林小双</t>
  </si>
  <si>
    <t>汪茹</t>
  </si>
  <si>
    <t>王京城</t>
  </si>
  <si>
    <t>李蕊</t>
  </si>
  <si>
    <t xml:space="preserve">罗文利     </t>
  </si>
  <si>
    <t>李晴</t>
  </si>
  <si>
    <t>张肖肖</t>
  </si>
  <si>
    <t>孙中林</t>
  </si>
  <si>
    <t>代雪</t>
  </si>
  <si>
    <t>窦会</t>
  </si>
  <si>
    <t>李晴川</t>
  </si>
  <si>
    <t>陈梓俊</t>
  </si>
  <si>
    <t>陈紫薇</t>
  </si>
  <si>
    <t>魏欣琪</t>
  </si>
  <si>
    <t>王焱焱</t>
  </si>
  <si>
    <t>田岚</t>
  </si>
  <si>
    <t>吴克琴</t>
  </si>
  <si>
    <t>郑敏</t>
  </si>
  <si>
    <t>韩洪</t>
  </si>
  <si>
    <t>李海勤</t>
  </si>
  <si>
    <t>冯复兴</t>
  </si>
  <si>
    <t>王灿</t>
  </si>
  <si>
    <t>张文雅</t>
  </si>
  <si>
    <t>鲁叶馨</t>
  </si>
  <si>
    <t>杨士晴</t>
  </si>
  <si>
    <t>倪志羊</t>
  </si>
  <si>
    <t>徐安心</t>
  </si>
  <si>
    <t>陈伟</t>
  </si>
  <si>
    <t>吴玉珊</t>
  </si>
  <si>
    <t>孙良娟</t>
  </si>
  <si>
    <t>王文</t>
  </si>
  <si>
    <t>辛梦杰</t>
  </si>
  <si>
    <t>钱锐</t>
  </si>
  <si>
    <t>李平</t>
  </si>
  <si>
    <t>彭紫怡</t>
  </si>
  <si>
    <t>彭星宇</t>
  </si>
  <si>
    <t>林秀侠</t>
  </si>
  <si>
    <t>刘彦山</t>
  </si>
  <si>
    <t>刘德静</t>
  </si>
  <si>
    <t>贡雪茹</t>
  </si>
  <si>
    <t>姚晨</t>
  </si>
  <si>
    <t>陈雯丽</t>
  </si>
  <si>
    <t>徐美娟</t>
  </si>
  <si>
    <t>郑偲平</t>
  </si>
  <si>
    <t>孙梦妍</t>
  </si>
  <si>
    <t>吴玲丽</t>
  </si>
  <si>
    <t>朱海艳</t>
  </si>
  <si>
    <t>邵思琪</t>
  </si>
  <si>
    <t xml:space="preserve"> 生物与健康系 ( 专业 ):护理  学年：2022-2023年度第一学期 班级 ：22级护理5班 填表人：刘靓靓</t>
  </si>
  <si>
    <t>潘李兵</t>
  </si>
  <si>
    <t>王婷</t>
  </si>
  <si>
    <t>徐聪</t>
  </si>
  <si>
    <t>刘慧晴</t>
  </si>
  <si>
    <t>吕佳佳</t>
  </si>
  <si>
    <t>纪浩楠</t>
  </si>
  <si>
    <t>许建越</t>
  </si>
  <si>
    <t>于腾腾</t>
  </si>
  <si>
    <t>陶勇</t>
  </si>
  <si>
    <t>周文姚</t>
  </si>
  <si>
    <t>杨灵</t>
  </si>
  <si>
    <t>柳听玉</t>
  </si>
  <si>
    <t>陈旭</t>
  </si>
  <si>
    <t>周心悦</t>
  </si>
  <si>
    <t>王晓丹</t>
  </si>
  <si>
    <t>戴安平</t>
  </si>
  <si>
    <t>张璇</t>
  </si>
  <si>
    <t>张恒</t>
  </si>
  <si>
    <t>张圆圆</t>
  </si>
  <si>
    <t>俞文锐</t>
  </si>
  <si>
    <t>朱心怡</t>
  </si>
  <si>
    <t>李豪</t>
  </si>
  <si>
    <t>薛琴</t>
  </si>
  <si>
    <t>王园园</t>
  </si>
  <si>
    <t>何晶红</t>
  </si>
  <si>
    <t>张红铃</t>
  </si>
  <si>
    <t>殷弘霞</t>
  </si>
  <si>
    <t>程婷婷</t>
  </si>
  <si>
    <t>李志龙</t>
  </si>
  <si>
    <t>杨文萍</t>
  </si>
  <si>
    <t>王天正</t>
  </si>
  <si>
    <t>方甜甜</t>
  </si>
  <si>
    <t>李燕</t>
  </si>
  <si>
    <t>卞佳怡</t>
  </si>
  <si>
    <t>高宇同</t>
  </si>
  <si>
    <t>朱冬晴</t>
  </si>
  <si>
    <t>闫晓慧</t>
  </si>
  <si>
    <t>谢雨璐</t>
  </si>
  <si>
    <t>何思其</t>
  </si>
  <si>
    <t>苏梦瑶</t>
  </si>
  <si>
    <t>任小雨</t>
  </si>
  <si>
    <t>杨梦婷</t>
  </si>
  <si>
    <t>唐雪寒</t>
  </si>
  <si>
    <t>张子情</t>
  </si>
  <si>
    <t>马一冉</t>
  </si>
  <si>
    <t>张赛男</t>
  </si>
  <si>
    <t>陈家乐</t>
  </si>
  <si>
    <t>梁乐朋</t>
  </si>
  <si>
    <t>邵荣</t>
  </si>
  <si>
    <t>郑雨晴</t>
  </si>
  <si>
    <t>汪茹慧</t>
  </si>
  <si>
    <t>生物与健康系 ( 专业 ): 护理  学年： 2022-2023年度第 一 学期  班级 ：22级护理6班填表人：汪月莹</t>
  </si>
  <si>
    <t>刘明月</t>
  </si>
  <si>
    <t>77</t>
  </si>
  <si>
    <t>87.5</t>
  </si>
  <si>
    <t>54</t>
  </si>
  <si>
    <t>何玉</t>
  </si>
  <si>
    <t>代馨怡</t>
  </si>
  <si>
    <t>88</t>
  </si>
  <si>
    <t>赵卫洋</t>
  </si>
  <si>
    <t>84</t>
  </si>
  <si>
    <t>37</t>
  </si>
  <si>
    <t>何蕾</t>
  </si>
  <si>
    <t>李霞</t>
  </si>
  <si>
    <t>周良维</t>
  </si>
  <si>
    <t>86.5</t>
  </si>
  <si>
    <t>张惠远</t>
  </si>
  <si>
    <t>82</t>
  </si>
  <si>
    <t>39</t>
  </si>
  <si>
    <t>卓陈晨</t>
  </si>
  <si>
    <t>李自然</t>
  </si>
  <si>
    <t>83</t>
  </si>
  <si>
    <t>薛茹</t>
  </si>
  <si>
    <t>胡嘉豪</t>
  </si>
  <si>
    <t>40</t>
  </si>
  <si>
    <t>刘希瑞</t>
  </si>
  <si>
    <t>张欣雨</t>
  </si>
  <si>
    <t>武玲瑞</t>
  </si>
  <si>
    <t>周馨云</t>
  </si>
  <si>
    <t>43</t>
  </si>
  <si>
    <t>崔雨晴</t>
  </si>
  <si>
    <t>85</t>
  </si>
  <si>
    <t>居玉顺</t>
  </si>
  <si>
    <t>王华旭</t>
  </si>
  <si>
    <t>79</t>
  </si>
  <si>
    <t>47</t>
  </si>
  <si>
    <t>李梦雪</t>
  </si>
  <si>
    <t>姜碧霞</t>
  </si>
  <si>
    <t>45</t>
  </si>
  <si>
    <t>闫子文</t>
  </si>
  <si>
    <t>82.5</t>
  </si>
  <si>
    <t>钱程</t>
  </si>
  <si>
    <t>田敏</t>
  </si>
  <si>
    <t>王玉山</t>
  </si>
  <si>
    <t>李婷婷</t>
  </si>
  <si>
    <t>李艾理</t>
  </si>
  <si>
    <t>邓小森</t>
  </si>
  <si>
    <t>王新悦</t>
  </si>
  <si>
    <t>87</t>
  </si>
  <si>
    <t>曹颖</t>
  </si>
  <si>
    <t>程莉</t>
  </si>
  <si>
    <t>86</t>
  </si>
  <si>
    <t>丁国伟</t>
  </si>
  <si>
    <t>何沈娟</t>
  </si>
  <si>
    <t>赵萌萌</t>
  </si>
  <si>
    <t>王婷萱</t>
  </si>
  <si>
    <t>夏林燕</t>
  </si>
  <si>
    <t>84.5</t>
  </si>
  <si>
    <t>高林雪</t>
  </si>
  <si>
    <t>巩凯玲</t>
  </si>
  <si>
    <t>朱格帅</t>
  </si>
  <si>
    <t>蒋义杰</t>
  </si>
  <si>
    <t>丁梦琼</t>
  </si>
  <si>
    <t>王瑄</t>
  </si>
  <si>
    <t>周理桂</t>
  </si>
  <si>
    <t>张敏</t>
  </si>
  <si>
    <t>张可勤</t>
  </si>
  <si>
    <t>方华</t>
  </si>
  <si>
    <t>李静雅</t>
  </si>
  <si>
    <t>35</t>
  </si>
  <si>
    <t>生物与健康系(专业): 中医养生保健    学年：2022-2023年度第一学期     班级：22级中医   填表人：王铮</t>
  </si>
  <si>
    <t>王乐</t>
  </si>
  <si>
    <t>王硕</t>
  </si>
  <si>
    <t>侯静</t>
  </si>
  <si>
    <t>柏鑫</t>
  </si>
  <si>
    <t>石仁贵</t>
  </si>
  <si>
    <t>刘晴晴</t>
  </si>
  <si>
    <t>方慧</t>
  </si>
  <si>
    <t>杨静</t>
  </si>
  <si>
    <t>金晶</t>
  </si>
  <si>
    <t>张心妍</t>
  </si>
  <si>
    <t>程虹雨</t>
  </si>
  <si>
    <t>刘新如</t>
  </si>
  <si>
    <t>马鹭</t>
  </si>
  <si>
    <t>常茹茹</t>
  </si>
  <si>
    <t>王雅洁</t>
  </si>
  <si>
    <t>徐晴晴</t>
  </si>
  <si>
    <t>孙影</t>
  </si>
  <si>
    <t>陆娜娜</t>
  </si>
  <si>
    <t>刘星颜</t>
  </si>
  <si>
    <t>杨帅</t>
  </si>
  <si>
    <t>姚乐乐</t>
  </si>
  <si>
    <t>李志朋</t>
  </si>
  <si>
    <t>吴羚羚</t>
  </si>
  <si>
    <t>白昊宇</t>
  </si>
  <si>
    <t>汤庆宝</t>
  </si>
  <si>
    <t>卢子怡</t>
  </si>
  <si>
    <t>刘燕</t>
  </si>
  <si>
    <t>潘笑笑</t>
  </si>
  <si>
    <t>王东吉</t>
  </si>
  <si>
    <t>顾海龙</t>
  </si>
  <si>
    <t>王欣月</t>
  </si>
  <si>
    <t>汪杰挥</t>
  </si>
  <si>
    <t>杨红</t>
  </si>
  <si>
    <t>贺鑫毅</t>
  </si>
  <si>
    <t>周丽</t>
  </si>
  <si>
    <t>李欣</t>
  </si>
  <si>
    <t>许青</t>
  </si>
  <si>
    <t>肖倩</t>
  </si>
  <si>
    <t>王梦琳</t>
  </si>
  <si>
    <t>孟云</t>
  </si>
  <si>
    <t>訾瑞玉</t>
  </si>
  <si>
    <t>吴梅</t>
  </si>
  <si>
    <t>曹苾玲</t>
  </si>
  <si>
    <t>李影</t>
  </si>
  <si>
    <t>谢家乐</t>
  </si>
  <si>
    <t>郭慧慧</t>
  </si>
  <si>
    <t>于瑞</t>
  </si>
  <si>
    <t>朱红芹</t>
  </si>
  <si>
    <t>关金金</t>
  </si>
  <si>
    <r>
      <rPr>
        <sz val="9"/>
        <color indexed="8"/>
        <rFont val="宋体"/>
        <charset val="134"/>
      </rPr>
      <t xml:space="preserve">系主任签名： </t>
    </r>
    <r>
      <rPr>
        <u/>
        <sz val="9"/>
        <color indexed="8"/>
        <rFont val="宋体"/>
        <charset val="134"/>
      </rPr>
      <t xml:space="preserve">　     </t>
    </r>
    <r>
      <rPr>
        <sz val="9"/>
        <color rgb="FF000000"/>
        <rFont val="宋体"/>
        <charset val="134"/>
      </rPr>
      <t xml:space="preserve"> 学工科长签名：</t>
    </r>
    <r>
      <rPr>
        <u/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 xml:space="preserve">辅导员签名： </t>
    </r>
    <r>
      <rPr>
        <u/>
        <sz val="9"/>
        <color indexed="8"/>
        <rFont val="宋体"/>
        <charset val="134"/>
      </rPr>
      <t xml:space="preserve">      </t>
    </r>
    <r>
      <rPr>
        <sz val="9"/>
        <color indexed="8"/>
        <rFont val="宋体"/>
        <charset val="134"/>
      </rPr>
      <t xml:space="preserve">填表日期： </t>
    </r>
    <r>
      <rPr>
        <u/>
        <sz val="9"/>
        <color indexed="8"/>
        <rFont val="宋体"/>
        <charset val="134"/>
      </rPr>
      <t xml:space="preserve">   </t>
    </r>
    <r>
      <rPr>
        <sz val="9"/>
        <color indexed="8"/>
        <rFont val="宋体"/>
        <charset val="134"/>
      </rPr>
      <t xml:space="preserve"> 年 </t>
    </r>
    <r>
      <rPr>
        <u/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月</t>
    </r>
    <r>
      <rPr>
        <u/>
        <sz val="9"/>
        <color indexed="8"/>
        <rFont val="宋体"/>
        <charset val="134"/>
      </rPr>
      <t xml:space="preserve">  </t>
    </r>
    <r>
      <rPr>
        <sz val="9"/>
        <color indexed="8"/>
        <rFont val="宋体"/>
        <charset val="134"/>
      </rPr>
      <t xml:space="preserve"> 日</t>
    </r>
  </si>
  <si>
    <t>生物与健康系 ( 专业 ):动物医学   学年：2022-2023年度第一学期  班级 ：22级动医1班 填表人：纪寒</t>
  </si>
  <si>
    <t>石曼成</t>
  </si>
  <si>
    <t>吴胜杰</t>
  </si>
  <si>
    <t>余之瑾</t>
  </si>
  <si>
    <t>杨玉辉</t>
  </si>
  <si>
    <t>王付佳</t>
  </si>
  <si>
    <t>贺乐乐</t>
  </si>
  <si>
    <t>刘彬玉</t>
  </si>
  <si>
    <t>石俊</t>
  </si>
  <si>
    <t>黄芹芹</t>
  </si>
  <si>
    <t>邓赛雨</t>
  </si>
  <si>
    <t>赵安琪</t>
  </si>
  <si>
    <t>王少朋</t>
  </si>
  <si>
    <t>郑慧龙</t>
  </si>
  <si>
    <t>汪浩宇</t>
  </si>
  <si>
    <t>孙岑</t>
  </si>
  <si>
    <t>董小蝶</t>
  </si>
  <si>
    <t>冀博飞</t>
  </si>
  <si>
    <t>潘梦轩</t>
  </si>
  <si>
    <t>李云龙</t>
  </si>
  <si>
    <t>储梦韩</t>
  </si>
  <si>
    <t>任黎明</t>
  </si>
  <si>
    <t>张徽</t>
  </si>
  <si>
    <t>商佳乐</t>
  </si>
  <si>
    <t>何宇静</t>
  </si>
  <si>
    <t>刘长健</t>
  </si>
  <si>
    <t>陈雅萍</t>
  </si>
  <si>
    <t>江轩然</t>
  </si>
  <si>
    <t>陈婉婷</t>
  </si>
  <si>
    <t>王雪瑶</t>
  </si>
  <si>
    <t>汪志强</t>
  </si>
  <si>
    <t>孙俊豪</t>
  </si>
  <si>
    <t>张俊婷</t>
  </si>
  <si>
    <t>毕强</t>
  </si>
  <si>
    <t>彭妮儿</t>
  </si>
  <si>
    <t>季善宇</t>
  </si>
  <si>
    <t>付楚侠</t>
  </si>
  <si>
    <t>胡巧巧</t>
  </si>
  <si>
    <t>吴康怡</t>
  </si>
  <si>
    <t>王紫晨</t>
  </si>
  <si>
    <t>李永友</t>
  </si>
  <si>
    <t>任文静</t>
  </si>
  <si>
    <t>刘艳群</t>
  </si>
  <si>
    <t>赵志宏</t>
  </si>
  <si>
    <t>范辰辰</t>
  </si>
  <si>
    <t>生物与健康系 ( 专业 ):动物医学  学年：2022-2023年度第一学期  班级 ：22级动医2班 填表人：纪寒</t>
  </si>
  <si>
    <t>刘浩男</t>
  </si>
  <si>
    <t>张敬</t>
  </si>
  <si>
    <t>张帅奇</t>
  </si>
  <si>
    <t>陈赫然</t>
  </si>
  <si>
    <t>李晓青</t>
  </si>
  <si>
    <t>范静</t>
  </si>
  <si>
    <t>胡朝阳</t>
  </si>
  <si>
    <t>王永翔</t>
  </si>
  <si>
    <t>夏莹</t>
  </si>
  <si>
    <t>吕嘉豪</t>
  </si>
  <si>
    <t>陈艺文</t>
  </si>
  <si>
    <t>陈怡林</t>
  </si>
  <si>
    <t>田广</t>
  </si>
  <si>
    <t>王雯珏</t>
  </si>
  <si>
    <t>王婉玉</t>
  </si>
  <si>
    <t>王哲哲</t>
  </si>
  <si>
    <t>路荣欣</t>
  </si>
  <si>
    <t>韩嘉俊</t>
  </si>
  <si>
    <t>王家财</t>
  </si>
  <si>
    <t>王增元</t>
  </si>
  <si>
    <t>刘子玉</t>
  </si>
  <si>
    <t>钟申宇</t>
  </si>
  <si>
    <t>庾倩倩</t>
  </si>
  <si>
    <t>黄志豪</t>
  </si>
  <si>
    <t>赵刘英</t>
  </si>
  <si>
    <t>孟小杰</t>
  </si>
  <si>
    <t>谢辉</t>
  </si>
  <si>
    <t>徐梦茹</t>
  </si>
  <si>
    <t>孟秀秀</t>
  </si>
  <si>
    <t>王静雯</t>
  </si>
  <si>
    <t>王麒森</t>
  </si>
  <si>
    <t>房情宇</t>
  </si>
  <si>
    <t>祝晓宇</t>
  </si>
  <si>
    <t>牧帆</t>
  </si>
  <si>
    <t>常雨馨</t>
  </si>
  <si>
    <t>李东旭</t>
  </si>
  <si>
    <t>张芝茹</t>
  </si>
  <si>
    <t>王艳姿</t>
  </si>
  <si>
    <t>杨若彤</t>
  </si>
  <si>
    <t>徐晶</t>
  </si>
  <si>
    <t>魏浩浩</t>
  </si>
  <si>
    <t>李俊</t>
  </si>
  <si>
    <t>张雨馨</t>
  </si>
  <si>
    <t>汤成洋</t>
  </si>
  <si>
    <t>杨慧雨</t>
  </si>
  <si>
    <t>姬艳茹</t>
  </si>
  <si>
    <t>生物与健康系 ( 专业 ): 动物医学 学年：2022-2023年度第一学期 班级 ：22级动医3班  填表人：林小双</t>
  </si>
  <si>
    <t>张晴</t>
  </si>
  <si>
    <t>龚飞凡</t>
  </si>
  <si>
    <t>黄院晴</t>
  </si>
  <si>
    <t>苗乐强</t>
  </si>
  <si>
    <t>闫欣荣</t>
  </si>
  <si>
    <t>刘鑫宇</t>
  </si>
  <si>
    <t>张贺</t>
  </si>
  <si>
    <t>蔡宏亮</t>
  </si>
  <si>
    <t>王思凡</t>
  </si>
  <si>
    <t>郁俊杰</t>
  </si>
  <si>
    <t>周思瑶</t>
  </si>
  <si>
    <t>范博文</t>
  </si>
  <si>
    <t>戴涛涛</t>
  </si>
  <si>
    <t>左一帆</t>
  </si>
  <si>
    <t>朱康馨</t>
  </si>
  <si>
    <t>宋玉梦</t>
  </si>
  <si>
    <t>焦燕</t>
  </si>
  <si>
    <t>王晓婉</t>
  </si>
  <si>
    <t>梅继慧</t>
  </si>
  <si>
    <t>刘利稳</t>
  </si>
  <si>
    <t>胡文浩</t>
  </si>
  <si>
    <t>俞凤瑶</t>
  </si>
  <si>
    <t>李家柔</t>
  </si>
  <si>
    <t>张泽浩</t>
  </si>
  <si>
    <t>马宇瑄</t>
  </si>
  <si>
    <t>董营营</t>
  </si>
  <si>
    <t>俞寒奕</t>
  </si>
  <si>
    <t>李慧君</t>
  </si>
  <si>
    <t>刘子盈</t>
  </si>
  <si>
    <t>钮媛</t>
  </si>
  <si>
    <t>张浩然</t>
  </si>
  <si>
    <t>胡彦斌</t>
  </si>
  <si>
    <t>宋旺</t>
  </si>
  <si>
    <t>刘翔</t>
  </si>
  <si>
    <t>陶宇</t>
  </si>
  <si>
    <t>王怀险</t>
  </si>
  <si>
    <t>关国强</t>
  </si>
  <si>
    <t>尹志勇</t>
  </si>
  <si>
    <t>韩旭</t>
  </si>
  <si>
    <t>任艺彤</t>
  </si>
  <si>
    <t>生物与健康系 ( 专业 ): 动物医学  学年：2022-2023年度第一学期  班级 ：22级动医4班  填表人：林小双</t>
  </si>
  <si>
    <t>秦顺萍</t>
  </si>
  <si>
    <t>邰浩楠</t>
  </si>
  <si>
    <t>李文静</t>
  </si>
  <si>
    <t>江诗雅</t>
  </si>
  <si>
    <t>宋金兵</t>
  </si>
  <si>
    <t>王征</t>
  </si>
  <si>
    <t>郑相荣</t>
  </si>
  <si>
    <t>刘文书</t>
  </si>
  <si>
    <t>冯城城</t>
  </si>
  <si>
    <t>赵雪儿</t>
  </si>
  <si>
    <t>张振豪</t>
  </si>
  <si>
    <t>刘宇豪</t>
  </si>
  <si>
    <t>孙丽</t>
  </si>
  <si>
    <t>陆婉晨</t>
  </si>
  <si>
    <t>占子祥</t>
  </si>
  <si>
    <t>屠云晴</t>
  </si>
  <si>
    <t>刘新宇</t>
  </si>
  <si>
    <t>吴志龙</t>
  </si>
  <si>
    <t>丁静语</t>
  </si>
  <si>
    <t>曹洁</t>
  </si>
  <si>
    <t>倪文静</t>
  </si>
  <si>
    <t>刘宇</t>
  </si>
  <si>
    <t>王美丽</t>
  </si>
  <si>
    <t>鲁江盛</t>
  </si>
  <si>
    <t>王婷婷</t>
  </si>
  <si>
    <t>张媛</t>
  </si>
  <si>
    <t>李晨</t>
  </si>
  <si>
    <t>徐乐乐</t>
  </si>
  <si>
    <t>陈雨洁</t>
  </si>
  <si>
    <t>谢秀丽</t>
  </si>
  <si>
    <t>李雨琦</t>
  </si>
  <si>
    <t>孙辉</t>
  </si>
  <si>
    <t>刘梦</t>
  </si>
  <si>
    <t>方思宇</t>
  </si>
  <si>
    <t>佘雄</t>
  </si>
  <si>
    <t>管汉明</t>
  </si>
  <si>
    <t>刘世界</t>
  </si>
  <si>
    <t>王俊涛</t>
  </si>
  <si>
    <t>何志鹏</t>
  </si>
  <si>
    <t>王盛祥</t>
  </si>
  <si>
    <t>方佳怡</t>
  </si>
  <si>
    <t>蔺志勇</t>
  </si>
  <si>
    <t>杨坤</t>
  </si>
  <si>
    <t>贾依萨</t>
  </si>
  <si>
    <t>杨仁杰</t>
  </si>
  <si>
    <t>杨乐乐</t>
  </si>
  <si>
    <r>
      <rPr>
        <sz val="11"/>
        <color indexed="8"/>
        <rFont val="宋体"/>
        <charset val="134"/>
      </rPr>
      <t xml:space="preserve">系主任签名： </t>
    </r>
    <r>
      <rPr>
        <sz val="11"/>
        <color indexed="8"/>
        <rFont val="宋体"/>
        <charset val="134"/>
      </rPr>
      <t xml:space="preserve">　     </t>
    </r>
    <r>
      <rPr>
        <sz val="11"/>
        <color rgb="FF000000"/>
        <rFont val="宋体"/>
        <charset val="134"/>
      </rPr>
      <t xml:space="preserve"> 学工科长签名：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辅导员签名：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填表日期：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年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月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日</t>
    </r>
  </si>
  <si>
    <t>生物与健康系 ( 专业 ): 动物医学  学年：2022-2023年度第一学期  班级 ：22级动医5班  填表人：林小双</t>
  </si>
  <si>
    <t>赵世纪</t>
  </si>
  <si>
    <t>魏飞</t>
  </si>
  <si>
    <t>丁文智</t>
  </si>
  <si>
    <t>黄方圆</t>
  </si>
  <si>
    <t>余乐文</t>
  </si>
  <si>
    <t>杨志贤</t>
  </si>
  <si>
    <t>朱宏亮</t>
  </si>
  <si>
    <t>金梦程</t>
  </si>
  <si>
    <t>胡孝庄</t>
  </si>
  <si>
    <t>周浩</t>
  </si>
  <si>
    <t>胡维廷</t>
  </si>
  <si>
    <t>谢欣懿</t>
  </si>
  <si>
    <t>赵志翔</t>
  </si>
  <si>
    <t>卢雨晴</t>
  </si>
  <si>
    <t>凌弘博</t>
  </si>
  <si>
    <t>周瑜</t>
  </si>
  <si>
    <t>刘毅</t>
  </si>
  <si>
    <t>刘士杰</t>
  </si>
  <si>
    <t>王乐乐</t>
  </si>
  <si>
    <t>陶美辰</t>
  </si>
  <si>
    <t>刘金山</t>
  </si>
  <si>
    <t>汪丽萍</t>
  </si>
  <si>
    <t>林升</t>
  </si>
  <si>
    <t>薛炳熙</t>
  </si>
  <si>
    <t>王澳港</t>
  </si>
  <si>
    <t>肖佳佳</t>
  </si>
  <si>
    <t>张燕</t>
  </si>
  <si>
    <t>肖丽娜</t>
  </si>
  <si>
    <t>刘欣悦</t>
  </si>
  <si>
    <t>欧阳亚晴</t>
  </si>
  <si>
    <t>虞为鑫</t>
  </si>
  <si>
    <t>王文凭</t>
  </si>
  <si>
    <t>陈静静</t>
  </si>
  <si>
    <t>宋雨雨</t>
  </si>
  <si>
    <t>沈守中</t>
  </si>
  <si>
    <t>苗大壮</t>
  </si>
  <si>
    <t>路畅</t>
  </si>
  <si>
    <t>宋雨晴</t>
  </si>
  <si>
    <t>张瑞</t>
  </si>
  <si>
    <t>吴冉冉</t>
  </si>
  <si>
    <t>武明乐</t>
  </si>
  <si>
    <t>荆静静</t>
  </si>
  <si>
    <t>韩佳杞</t>
  </si>
  <si>
    <t>孙豪爽</t>
  </si>
  <si>
    <t>潘静</t>
  </si>
  <si>
    <r>
      <rPr>
        <sz val="11"/>
        <color indexed="8"/>
        <rFont val="宋体"/>
        <charset val="134"/>
      </rPr>
      <t xml:space="preserve">系主任签名： </t>
    </r>
    <r>
      <rPr>
        <sz val="10"/>
        <color indexed="8"/>
        <rFont val="宋体"/>
        <charset val="134"/>
      </rPr>
      <t xml:space="preserve">　     </t>
    </r>
    <r>
      <rPr>
        <sz val="11"/>
        <color rgb="FF000000"/>
        <rFont val="宋体"/>
        <charset val="134"/>
      </rPr>
      <t xml:space="preserve"> 学工科长签名：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辅导员签名： </t>
    </r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填表日期：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 xml:space="preserve"> 年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月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 xml:space="preserve"> 日</t>
    </r>
  </si>
  <si>
    <t>生物与健康系 ( 专业 ): 宠物养护与训导 学年：2022-2023年度第一学期  班级 ：22级宠物1班 填表人：常宽</t>
  </si>
  <si>
    <t>虞华琪</t>
  </si>
  <si>
    <t>范俊豪</t>
  </si>
  <si>
    <t>黄奇</t>
  </si>
  <si>
    <t>黄子俊</t>
  </si>
  <si>
    <t>侯梦婷</t>
  </si>
  <si>
    <t>毕章青</t>
  </si>
  <si>
    <t>张馨巧</t>
  </si>
  <si>
    <t>张超群</t>
  </si>
  <si>
    <t>姜晚情</t>
  </si>
  <si>
    <t>黄东</t>
  </si>
  <si>
    <t>夏倩文</t>
  </si>
  <si>
    <t>鲍舒磊</t>
  </si>
  <si>
    <t>梁梦丽</t>
  </si>
  <si>
    <t>郭建东</t>
  </si>
  <si>
    <t>高晓萱</t>
  </si>
  <si>
    <t>谢玉丽</t>
  </si>
  <si>
    <t>康娱乐</t>
  </si>
  <si>
    <t>王泽华</t>
  </si>
  <si>
    <t>朱永琦</t>
  </si>
  <si>
    <t>吴琼花</t>
  </si>
  <si>
    <t>余琦</t>
  </si>
  <si>
    <t>吴欣茹</t>
  </si>
  <si>
    <t>魏兴怡</t>
  </si>
  <si>
    <t>从思梦</t>
  </si>
  <si>
    <t>王君杰</t>
  </si>
  <si>
    <t>王坤峰</t>
  </si>
  <si>
    <t>刘慧雨</t>
  </si>
  <si>
    <t>乔文慧</t>
  </si>
  <si>
    <t>刘桃</t>
  </si>
  <si>
    <t>张宇晴</t>
  </si>
  <si>
    <t>李明妹</t>
  </si>
  <si>
    <t>刘亲园</t>
  </si>
  <si>
    <t>吴艳飞</t>
  </si>
  <si>
    <t>范小箬</t>
  </si>
  <si>
    <t>宋萱萱</t>
  </si>
  <si>
    <t>姬艳勤</t>
  </si>
  <si>
    <t>谷娜娜</t>
  </si>
  <si>
    <t>黄钰</t>
  </si>
  <si>
    <t>朱展伸</t>
  </si>
  <si>
    <t>何雨欢</t>
  </si>
  <si>
    <t>裴小丽</t>
  </si>
  <si>
    <t>章登科</t>
  </si>
  <si>
    <t>王川</t>
  </si>
  <si>
    <t>雷子怡</t>
  </si>
  <si>
    <t>郭一凡</t>
  </si>
  <si>
    <t>生物与健康系 ( 专业 ): 宠物养护与训导  学年：2022-2023年度第一学期  班级 ：22级宠物2班 填表人：常宽</t>
  </si>
  <si>
    <t>袁泽皓</t>
  </si>
  <si>
    <t>沈羽曦</t>
  </si>
  <si>
    <t>付秀如</t>
  </si>
  <si>
    <t>郭欣杰</t>
  </si>
  <si>
    <t>郑新仪</t>
  </si>
  <si>
    <t>邹宇乐</t>
  </si>
  <si>
    <t>李素英</t>
  </si>
  <si>
    <t>刘佳</t>
  </si>
  <si>
    <t>胡胜文</t>
  </si>
  <si>
    <t>谢世豪</t>
  </si>
  <si>
    <t>李馨悦</t>
  </si>
  <si>
    <t>陆子洋</t>
  </si>
  <si>
    <t>钱江凝</t>
  </si>
  <si>
    <t>周宇航</t>
  </si>
  <si>
    <t>孙红艳</t>
  </si>
  <si>
    <t>苗翔</t>
  </si>
  <si>
    <t>张美奇</t>
  </si>
  <si>
    <t>邓海洋</t>
  </si>
  <si>
    <t>李钦</t>
  </si>
  <si>
    <t>汪佳琪</t>
  </si>
  <si>
    <t>冯陈</t>
  </si>
  <si>
    <t>马进龙</t>
  </si>
  <si>
    <t>穆可莹</t>
  </si>
  <si>
    <t>盛涛</t>
  </si>
  <si>
    <t>李希雅</t>
  </si>
  <si>
    <t>刘志</t>
  </si>
  <si>
    <t>于媛媛</t>
  </si>
  <si>
    <t>张迪</t>
  </si>
  <si>
    <t>卢宁</t>
  </si>
  <si>
    <t>马玛俊</t>
  </si>
  <si>
    <t>孙璐</t>
  </si>
  <si>
    <t>吴倩</t>
  </si>
  <si>
    <t>徐文慧</t>
  </si>
  <si>
    <t>李梦洁</t>
  </si>
  <si>
    <t>刘晓晓</t>
  </si>
  <si>
    <t>周倩</t>
  </si>
  <si>
    <t>蒋勤勤</t>
  </si>
  <si>
    <t>谢林静</t>
  </si>
  <si>
    <t>朱勇</t>
  </si>
  <si>
    <t>高贵</t>
  </si>
  <si>
    <t>周全</t>
  </si>
  <si>
    <t>何雨杰</t>
  </si>
  <si>
    <t>李梦琦</t>
  </si>
  <si>
    <t>章依圆</t>
  </si>
  <si>
    <t>韦民</t>
  </si>
  <si>
    <t>张俊龙</t>
  </si>
  <si>
    <t>王菲钒</t>
  </si>
  <si>
    <t>杨梦君</t>
  </si>
  <si>
    <t>生物与健康系( 专业 ):动物检疫与防疫 学年： 2022-2023 年度第一学期  班级 ：22级动检班 填表人：胡章平</t>
  </si>
  <si>
    <t>张文凤</t>
  </si>
  <si>
    <t>陈瑞康</t>
  </si>
  <si>
    <t>赵如心</t>
  </si>
  <si>
    <t>蒋晓莉</t>
  </si>
  <si>
    <t>李洪基</t>
  </si>
  <si>
    <t>赵晗赟</t>
  </si>
  <si>
    <t>贾梦楠</t>
  </si>
  <si>
    <t>储敏</t>
  </si>
  <si>
    <t>张文莉</t>
  </si>
  <si>
    <t>黄蕊</t>
  </si>
  <si>
    <t>吴叶婷</t>
  </si>
  <si>
    <t>周雪</t>
  </si>
  <si>
    <t>陈新月</t>
  </si>
  <si>
    <t>谢玉铜</t>
  </si>
  <si>
    <t>柳照帅</t>
  </si>
  <si>
    <t>杨群群</t>
  </si>
  <si>
    <t>谢威</t>
  </si>
  <si>
    <t>李秋菊</t>
  </si>
  <si>
    <t>吴思悦</t>
  </si>
  <si>
    <t>陈欣悦</t>
  </si>
  <si>
    <t>赵佳艳</t>
  </si>
  <si>
    <t>慕孟茹</t>
  </si>
  <si>
    <t>吴显芳</t>
  </si>
  <si>
    <t>汝欣悦</t>
  </si>
  <si>
    <t>余婉君</t>
  </si>
  <si>
    <t>武梦凡</t>
  </si>
  <si>
    <t>王玥珣</t>
  </si>
  <si>
    <t>叶绪江</t>
  </si>
  <si>
    <t>王思玙</t>
  </si>
  <si>
    <t>黄星瑞</t>
  </si>
  <si>
    <t>吴守康</t>
  </si>
  <si>
    <t>焦守静</t>
  </si>
  <si>
    <t>谢镇宇</t>
  </si>
  <si>
    <t>刘梦茹</t>
  </si>
  <si>
    <t>丁子怡</t>
  </si>
  <si>
    <t>王雅婷</t>
  </si>
  <si>
    <t>李壮</t>
  </si>
  <si>
    <t>王云鹏</t>
  </si>
  <si>
    <t>孟阳</t>
  </si>
  <si>
    <t>石田芹</t>
  </si>
  <si>
    <t>朱月</t>
  </si>
  <si>
    <t>张宇星</t>
  </si>
  <si>
    <t>生物与健康系 ( 专业 ):动物医学 学年：2022-2023年度第一学期  班级 ：22级动医五年制 填表人：吕照勇</t>
  </si>
  <si>
    <t>程敏</t>
  </si>
  <si>
    <t>钱永康</t>
  </si>
  <si>
    <t>杜可欣</t>
  </si>
  <si>
    <t>吴亦瑶</t>
  </si>
  <si>
    <t>苗丹凤</t>
  </si>
  <si>
    <t>程强</t>
  </si>
  <si>
    <t>邓瑞涵</t>
  </si>
  <si>
    <t>谢宸笛</t>
  </si>
  <si>
    <t>韩西南</t>
  </si>
  <si>
    <t>李九天</t>
  </si>
  <si>
    <t>朱靖怡</t>
  </si>
  <si>
    <t>鲍雨轩</t>
  </si>
  <si>
    <t>钱卫</t>
  </si>
  <si>
    <t>吴萧南</t>
  </si>
  <si>
    <t>丰雅欣</t>
  </si>
  <si>
    <t>余宙</t>
  </si>
  <si>
    <t>苏博韬</t>
  </si>
  <si>
    <t>陆艺心</t>
  </si>
  <si>
    <t>王力强</t>
  </si>
  <si>
    <t>钱俊杰</t>
  </si>
  <si>
    <t>杨慧轩</t>
  </si>
  <si>
    <t>程悦</t>
  </si>
  <si>
    <t>赵羽宣</t>
  </si>
  <si>
    <t>钱颖</t>
  </si>
  <si>
    <t>陈慧</t>
  </si>
  <si>
    <t>孙义雯</t>
  </si>
  <si>
    <t>王艺</t>
  </si>
  <si>
    <t>吴子茜</t>
  </si>
  <si>
    <t>何汪琦</t>
  </si>
  <si>
    <t>潘睿扬</t>
  </si>
  <si>
    <t>姚程</t>
  </si>
  <si>
    <t>徐悦</t>
  </si>
  <si>
    <t>苏慧盈</t>
  </si>
  <si>
    <t>方锦</t>
  </si>
  <si>
    <t>段开心</t>
  </si>
  <si>
    <t>赵婧婷</t>
  </si>
  <si>
    <t>陈辰</t>
  </si>
  <si>
    <t>张宇廷</t>
  </si>
  <si>
    <t>胡旻琪</t>
  </si>
  <si>
    <t>牛铮</t>
  </si>
  <si>
    <t>刘晨瀚</t>
  </si>
  <si>
    <t>桂梦菲</t>
  </si>
  <si>
    <t>张宁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</si>
</sst>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.0_ "/>
    <numFmt numFmtId="179" formatCode="0.00_);[Red]\(0.00\)"/>
    <numFmt numFmtId="180" formatCode="0_ "/>
  </numFmts>
  <fonts count="5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8"/>
      <color indexed="8"/>
      <name val="宋体"/>
      <charset val="134"/>
    </font>
    <font>
      <b/>
      <sz val="9"/>
      <color indexed="8"/>
      <name val="宋体"/>
      <charset val="134"/>
    </font>
    <font>
      <sz val="8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8"/>
      <color indexed="8"/>
      <name val="Times New Roman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8"/>
      <name val="宋体"/>
      <charset val="134"/>
    </font>
    <font>
      <sz val="10"/>
      <color rgb="FFFF0000"/>
      <name val="Times New Roman"/>
      <charset val="134"/>
    </font>
    <font>
      <sz val="10"/>
      <color indexed="8"/>
      <name val="Times New Roman"/>
      <charset val="134"/>
    </font>
    <font>
      <sz val="8"/>
      <color rgb="FFFF0000"/>
      <name val="Times New Roman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indexed="8"/>
      <name val="Times New Roman"/>
      <charset val="134"/>
    </font>
    <font>
      <sz val="9"/>
      <name val="宋体"/>
      <charset val="1"/>
    </font>
    <font>
      <sz val="10"/>
      <name val="宋体"/>
      <charset val="1"/>
    </font>
    <font>
      <sz val="9"/>
      <color rgb="FFFF0000"/>
      <name val="宋体"/>
      <charset val="1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9"/>
      <color theme="1"/>
      <name val="宋体"/>
      <charset val="134"/>
    </font>
    <font>
      <sz val="10"/>
      <color rgb="FFFF0000"/>
      <name val="宋体"/>
      <charset val="1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8"/>
      <name val="宋体"/>
      <charset val="134"/>
    </font>
    <font>
      <u/>
      <sz val="9"/>
      <color indexed="8"/>
      <name val="宋体"/>
      <charset val="134"/>
    </font>
    <font>
      <u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16" applyNumberFormat="0" applyAlignment="0" applyProtection="0">
      <alignment vertical="center"/>
    </xf>
    <xf numFmtId="0" fontId="44" fillId="11" borderId="12" applyNumberFormat="0" applyAlignment="0" applyProtection="0">
      <alignment vertical="center"/>
    </xf>
    <xf numFmtId="0" fontId="45" fillId="12" borderId="17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9" fillId="0" borderId="0" applyProtection="0"/>
  </cellStyleXfs>
  <cellXfs count="38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49" applyFont="1" applyFill="1" applyAlignment="1" applyProtection="1">
      <alignment horizontal="center" vertical="center" wrapText="1"/>
    </xf>
    <xf numFmtId="177" fontId="1" fillId="0" borderId="0" xfId="49" applyNumberFormat="1" applyFont="1" applyFill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left" vertical="center" wrapText="1"/>
    </xf>
    <xf numFmtId="177" fontId="2" fillId="0" borderId="0" xfId="49" applyNumberFormat="1" applyFont="1" applyFill="1" applyAlignment="1" applyProtection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177" fontId="4" fillId="0" borderId="1" xfId="49" applyNumberFormat="1" applyFont="1" applyFill="1" applyBorder="1" applyAlignment="1" applyProtection="1">
      <alignment horizontal="center" vertical="center" wrapText="1"/>
    </xf>
    <xf numFmtId="177" fontId="4" fillId="0" borderId="2" xfId="49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 shrinkToFit="1"/>
    </xf>
    <xf numFmtId="0" fontId="7" fillId="0" borderId="3" xfId="49" applyFont="1" applyFill="1" applyBorder="1" applyAlignment="1" applyProtection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177" fontId="7" fillId="0" borderId="1" xfId="49" applyNumberFormat="1" applyFont="1" applyFill="1" applyBorder="1" applyAlignment="1" applyProtection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</xf>
    <xf numFmtId="177" fontId="6" fillId="0" borderId="1" xfId="49" applyNumberFormat="1" applyFont="1" applyFill="1" applyBorder="1" applyAlignment="1" applyProtection="1">
      <alignment horizontal="center" vertical="center" wrapText="1" shrinkToFi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/>
    </xf>
    <xf numFmtId="0" fontId="7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9" fillId="0" borderId="0" xfId="49" applyFont="1" applyFill="1" applyAlignment="1" applyProtection="1"/>
    <xf numFmtId="178" fontId="7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 shrinkToFit="1"/>
    </xf>
    <xf numFmtId="0" fontId="12" fillId="0" borderId="3" xfId="49" applyFont="1" applyFill="1" applyBorder="1" applyAlignment="1" applyProtection="1">
      <alignment horizontal="center" vertical="center" wrapText="1"/>
    </xf>
    <xf numFmtId="177" fontId="12" fillId="0" borderId="1" xfId="49" applyNumberFormat="1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177" fontId="12" fillId="0" borderId="1" xfId="49" applyNumberFormat="1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177" fontId="11" fillId="0" borderId="1" xfId="49" applyNumberFormat="1" applyFont="1" applyFill="1" applyBorder="1" applyAlignment="1" applyProtection="1">
      <alignment horizontal="center" vertical="center" wrapText="1" shrinkToFit="1"/>
    </xf>
    <xf numFmtId="0" fontId="12" fillId="0" borderId="3" xfId="49" applyFont="1" applyFill="1" applyBorder="1" applyAlignment="1" applyProtection="1">
      <alignment horizontal="center" vertical="center"/>
    </xf>
    <xf numFmtId="0" fontId="12" fillId="0" borderId="4" xfId="49" applyFont="1" applyFill="1" applyBorder="1" applyAlignment="1" applyProtection="1">
      <alignment horizontal="center" vertical="center"/>
    </xf>
    <xf numFmtId="177" fontId="8" fillId="0" borderId="1" xfId="49" applyNumberFormat="1" applyFont="1" applyFill="1" applyBorder="1" applyAlignment="1" applyProtection="1">
      <alignment horizontal="center" vertical="center" wrapText="1"/>
    </xf>
    <xf numFmtId="177" fontId="8" fillId="0" borderId="9" xfId="49" applyNumberFormat="1" applyFont="1" applyFill="1" applyBorder="1" applyAlignment="1" applyProtection="1">
      <alignment horizontal="center" vertical="center" wrapText="1"/>
    </xf>
    <xf numFmtId="177" fontId="8" fillId="0" borderId="2" xfId="49" applyNumberFormat="1" applyFont="1" applyFill="1" applyBorder="1" applyAlignment="1" applyProtection="1">
      <alignment horizontal="center" vertical="center" wrapText="1"/>
    </xf>
    <xf numFmtId="177" fontId="9" fillId="0" borderId="1" xfId="49" applyNumberFormat="1" applyFont="1" applyFill="1" applyBorder="1" applyAlignment="1" applyProtection="1">
      <alignment horizontal="center" vertical="center"/>
    </xf>
    <xf numFmtId="178" fontId="13" fillId="0" borderId="0" xfId="49" applyNumberFormat="1" applyFont="1" applyFill="1" applyAlignment="1" applyProtection="1">
      <alignment horizontal="center"/>
    </xf>
    <xf numFmtId="0" fontId="13" fillId="0" borderId="0" xfId="49" applyFont="1" applyFill="1" applyAlignment="1" applyProtection="1"/>
    <xf numFmtId="0" fontId="14" fillId="0" borderId="1" xfId="49" applyFont="1" applyFill="1" applyBorder="1" applyAlignment="1" applyProtection="1">
      <alignment horizontal="center" vertical="center" wrapText="1"/>
    </xf>
    <xf numFmtId="178" fontId="12" fillId="0" borderId="1" xfId="49" applyNumberFormat="1" applyFont="1" applyFill="1" applyBorder="1" applyAlignment="1" applyProtection="1">
      <alignment horizontal="center" vertical="center" wrapText="1"/>
    </xf>
    <xf numFmtId="176" fontId="12" fillId="0" borderId="1" xfId="49" applyNumberFormat="1" applyFont="1" applyFill="1" applyBorder="1" applyAlignment="1" applyProtection="1">
      <alignment horizontal="center" vertical="center" wrapText="1"/>
    </xf>
    <xf numFmtId="0" fontId="1" fillId="0" borderId="0" xfId="49" applyFont="1" applyAlignment="1" applyProtection="1">
      <alignment horizontal="center" vertical="center" wrapText="1"/>
    </xf>
    <xf numFmtId="177" fontId="1" fillId="0" borderId="0" xfId="49" applyNumberFormat="1" applyFont="1" applyAlignment="1" applyProtection="1">
      <alignment horizontal="center" vertical="center" wrapText="1"/>
    </xf>
    <xf numFmtId="0" fontId="2" fillId="0" borderId="0" xfId="49" applyFont="1" applyAlignment="1" applyProtection="1">
      <alignment horizontal="left" vertical="center" wrapText="1"/>
    </xf>
    <xf numFmtId="177" fontId="2" fillId="0" borderId="0" xfId="49" applyNumberFormat="1" applyFont="1" applyAlignment="1" applyProtection="1">
      <alignment horizontal="left" vertical="center" wrapText="1"/>
    </xf>
    <xf numFmtId="0" fontId="3" fillId="0" borderId="1" xfId="49" applyFont="1" applyBorder="1" applyAlignment="1" applyProtection="1">
      <alignment horizontal="center" vertical="center" wrapText="1"/>
    </xf>
    <xf numFmtId="0" fontId="4" fillId="0" borderId="1" xfId="49" applyFont="1" applyBorder="1" applyAlignment="1" applyProtection="1">
      <alignment horizontal="center" vertical="center" wrapText="1"/>
    </xf>
    <xf numFmtId="177" fontId="4" fillId="0" borderId="1" xfId="49" applyNumberFormat="1" applyFont="1" applyBorder="1" applyAlignment="1" applyProtection="1">
      <alignment horizontal="center" vertical="center" wrapText="1"/>
    </xf>
    <xf numFmtId="177" fontId="4" fillId="0" borderId="2" xfId="49" applyNumberFormat="1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 shrinkToFit="1"/>
    </xf>
    <xf numFmtId="0" fontId="7" fillId="0" borderId="3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Border="1" applyAlignment="1" applyProtection="1">
      <alignment horizontal="center" vertical="center"/>
    </xf>
    <xf numFmtId="0" fontId="7" fillId="0" borderId="4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177" fontId="7" fillId="0" borderId="1" xfId="49" applyNumberFormat="1" applyFont="1" applyBorder="1" applyAlignment="1" applyProtection="1">
      <alignment horizontal="center" vertical="center" wrapText="1"/>
    </xf>
    <xf numFmtId="176" fontId="7" fillId="0" borderId="1" xfId="49" applyNumberFormat="1" applyFont="1" applyBorder="1" applyAlignment="1" applyProtection="1">
      <alignment horizontal="center" vertical="center" wrapText="1"/>
    </xf>
    <xf numFmtId="177" fontId="6" fillId="0" borderId="1" xfId="49" applyNumberFormat="1" applyFont="1" applyBorder="1" applyAlignment="1" applyProtection="1">
      <alignment horizontal="center" vertical="center" wrapText="1" shrinkToFi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4" xfId="49" applyNumberFormat="1" applyFont="1" applyFill="1" applyBorder="1" applyAlignment="1" applyProtection="1">
      <alignment horizontal="center" vertical="center" wrapText="1"/>
    </xf>
    <xf numFmtId="0" fontId="7" fillId="0" borderId="5" xfId="49" applyNumberFormat="1" applyFont="1" applyFill="1" applyBorder="1" applyAlignment="1" applyProtection="1">
      <alignment horizontal="center" vertical="center" wrapText="1"/>
    </xf>
    <xf numFmtId="0" fontId="7" fillId="0" borderId="6" xfId="49" applyNumberFormat="1" applyFont="1" applyFill="1" applyBorder="1" applyAlignment="1" applyProtection="1">
      <alignment horizontal="center" vertical="center" wrapText="1"/>
    </xf>
    <xf numFmtId="0" fontId="7" fillId="0" borderId="3" xfId="49" applyNumberFormat="1" applyFont="1" applyFill="1" applyBorder="1" applyAlignment="1" applyProtection="1">
      <alignment horizontal="center" vertical="center"/>
    </xf>
    <xf numFmtId="0" fontId="7" fillId="0" borderId="4" xfId="49" applyNumberFormat="1" applyFont="1" applyFill="1" applyBorder="1" applyAlignment="1" applyProtection="1">
      <alignment horizontal="center" vertical="center"/>
    </xf>
    <xf numFmtId="0" fontId="7" fillId="0" borderId="7" xfId="49" applyNumberFormat="1" applyFont="1" applyFill="1" applyBorder="1" applyAlignment="1" applyProtection="1">
      <alignment horizontal="center" vertical="center" wrapText="1"/>
    </xf>
    <xf numFmtId="0" fontId="7" fillId="0" borderId="8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Border="1" applyAlignment="1" applyProtection="1">
      <alignment horizontal="center" vertical="center" wrapText="1"/>
    </xf>
    <xf numFmtId="0" fontId="9" fillId="0" borderId="0" xfId="49" applyProtection="1"/>
    <xf numFmtId="178" fontId="7" fillId="0" borderId="1" xfId="49" applyNumberFormat="1" applyFont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49" applyFont="1" applyBorder="1" applyAlignment="1" applyProtection="1">
      <alignment horizontal="center" vertical="center" wrapText="1"/>
    </xf>
    <xf numFmtId="177" fontId="8" fillId="0" borderId="1" xfId="49" applyNumberFormat="1" applyFont="1" applyBorder="1" applyAlignment="1" applyProtection="1">
      <alignment horizontal="center" vertical="center" wrapText="1"/>
    </xf>
    <xf numFmtId="0" fontId="8" fillId="0" borderId="9" xfId="49" applyNumberFormat="1" applyFont="1" applyBorder="1" applyAlignment="1" applyProtection="1">
      <alignment horizontal="center" vertical="center" wrapText="1"/>
    </xf>
    <xf numFmtId="0" fontId="8" fillId="0" borderId="1" xfId="49" applyNumberFormat="1" applyFont="1" applyBorder="1" applyAlignment="1" applyProtection="1">
      <alignment horizontal="center" vertical="center" wrapText="1"/>
    </xf>
    <xf numFmtId="177" fontId="8" fillId="0" borderId="2" xfId="49" applyNumberFormat="1" applyFont="1" applyBorder="1" applyAlignment="1" applyProtection="1">
      <alignment horizontal="center" vertical="center" wrapText="1"/>
    </xf>
    <xf numFmtId="0" fontId="8" fillId="0" borderId="2" xfId="49" applyNumberFormat="1" applyFont="1" applyBorder="1" applyAlignment="1" applyProtection="1">
      <alignment horizontal="center" vertical="center" wrapText="1"/>
    </xf>
    <xf numFmtId="0" fontId="5" fillId="0" borderId="3" xfId="49" applyFont="1" applyBorder="1" applyAlignment="1" applyProtection="1">
      <alignment horizontal="center" vertical="center" wrapText="1"/>
    </xf>
    <xf numFmtId="177" fontId="9" fillId="0" borderId="1" xfId="49" applyNumberFormat="1" applyFont="1" applyBorder="1" applyAlignment="1" applyProtection="1">
      <alignment horizontal="center" vertical="center"/>
    </xf>
    <xf numFmtId="0" fontId="9" fillId="0" borderId="1" xfId="49" applyNumberFormat="1" applyFont="1" applyBorder="1" applyAlignment="1" applyProtection="1">
      <alignment horizontal="center" vertical="center"/>
    </xf>
    <xf numFmtId="177" fontId="8" fillId="0" borderId="9" xfId="49" applyNumberFormat="1" applyFont="1" applyBorder="1" applyAlignment="1" applyProtection="1">
      <alignment horizontal="center" vertical="center" wrapText="1"/>
    </xf>
    <xf numFmtId="178" fontId="13" fillId="0" borderId="0" xfId="49" applyNumberFormat="1" applyFont="1" applyAlignment="1" applyProtection="1">
      <alignment horizontal="center"/>
    </xf>
    <xf numFmtId="0" fontId="8" fillId="0" borderId="1" xfId="49" applyFont="1" applyBorder="1" applyAlignment="1" applyProtection="1">
      <alignment horizontal="center" vertical="center" wrapText="1"/>
    </xf>
    <xf numFmtId="0" fontId="15" fillId="0" borderId="1" xfId="49" applyFont="1" applyBorder="1" applyAlignment="1" applyProtection="1">
      <alignment horizontal="center" vertical="center" wrapText="1"/>
    </xf>
    <xf numFmtId="0" fontId="8" fillId="0" borderId="4" xfId="49" applyFont="1" applyBorder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center" vertical="center" wrapText="1"/>
    </xf>
    <xf numFmtId="177" fontId="2" fillId="0" borderId="0" xfId="49" applyNumberFormat="1" applyFont="1" applyFill="1" applyAlignment="1" applyProtection="1">
      <alignment horizontal="center" vertical="center" wrapText="1"/>
    </xf>
    <xf numFmtId="0" fontId="7" fillId="0" borderId="3" xfId="49" applyFont="1" applyBorder="1" applyAlignment="1" applyProtection="1">
      <alignment horizontal="center" vertical="center" wrapText="1"/>
    </xf>
    <xf numFmtId="177" fontId="7" fillId="0" borderId="1" xfId="49" applyNumberFormat="1" applyFont="1" applyBorder="1" applyAlignment="1" applyProtection="1">
      <alignment horizontal="center" vertical="center"/>
    </xf>
    <xf numFmtId="0" fontId="7" fillId="0" borderId="4" xfId="49" applyFont="1" applyBorder="1" applyAlignment="1" applyProtection="1">
      <alignment horizontal="center" vertical="center" wrapText="1"/>
    </xf>
    <xf numFmtId="0" fontId="7" fillId="0" borderId="1" xfId="49" applyFont="1" applyBorder="1" applyAlignment="1" applyProtection="1">
      <alignment horizontal="center" vertical="center" wrapText="1"/>
    </xf>
    <xf numFmtId="0" fontId="8" fillId="0" borderId="3" xfId="49" applyFont="1" applyBorder="1" applyAlignment="1" applyProtection="1">
      <alignment horizontal="center" vertical="center" wrapText="1"/>
    </xf>
    <xf numFmtId="0" fontId="7" fillId="0" borderId="5" xfId="49" applyFont="1" applyBorder="1" applyAlignment="1" applyProtection="1">
      <alignment horizontal="center" vertical="center" wrapText="1"/>
    </xf>
    <xf numFmtId="0" fontId="7" fillId="0" borderId="6" xfId="49" applyFont="1" applyBorder="1" applyAlignment="1" applyProtection="1">
      <alignment horizontal="center" vertical="center" wrapText="1"/>
    </xf>
    <xf numFmtId="0" fontId="7" fillId="0" borderId="3" xfId="49" applyFont="1" applyBorder="1" applyAlignment="1" applyProtection="1">
      <alignment horizontal="center" vertical="center"/>
    </xf>
    <xf numFmtId="0" fontId="7" fillId="0" borderId="4" xfId="49" applyFont="1" applyBorder="1" applyAlignment="1" applyProtection="1">
      <alignment horizontal="center" vertical="center"/>
    </xf>
    <xf numFmtId="0" fontId="16" fillId="0" borderId="1" xfId="49" applyFont="1" applyBorder="1" applyAlignment="1" applyProtection="1">
      <alignment horizontal="center" vertical="center" wrapText="1"/>
    </xf>
    <xf numFmtId="177" fontId="11" fillId="0" borderId="1" xfId="49" applyNumberFormat="1" applyFont="1" applyBorder="1" applyAlignment="1" applyProtection="1">
      <alignment horizontal="center" vertical="center" wrapText="1" shrinkToFit="1"/>
    </xf>
    <xf numFmtId="0" fontId="12" fillId="0" borderId="3" xfId="49" applyFont="1" applyBorder="1" applyAlignment="1" applyProtection="1">
      <alignment horizontal="center" vertical="center"/>
    </xf>
    <xf numFmtId="177" fontId="12" fillId="0" borderId="1" xfId="49" applyNumberFormat="1" applyFont="1" applyBorder="1" applyAlignment="1" applyProtection="1">
      <alignment horizontal="center" vertical="center"/>
    </xf>
    <xf numFmtId="0" fontId="12" fillId="0" borderId="4" xfId="49" applyFont="1" applyBorder="1" applyAlignment="1" applyProtection="1">
      <alignment horizontal="center" vertical="center"/>
    </xf>
    <xf numFmtId="0" fontId="12" fillId="0" borderId="1" xfId="49" applyFont="1" applyBorder="1" applyAlignment="1" applyProtection="1">
      <alignment horizontal="center" vertical="center" wrapText="1"/>
    </xf>
    <xf numFmtId="177" fontId="12" fillId="0" borderId="1" xfId="49" applyNumberFormat="1" applyFont="1" applyBorder="1" applyAlignment="1" applyProtection="1">
      <alignment horizontal="center" vertical="center" wrapText="1"/>
    </xf>
    <xf numFmtId="177" fontId="9" fillId="0" borderId="1" xfId="49" applyNumberFormat="1" applyBorder="1" applyAlignment="1" applyProtection="1">
      <alignment horizontal="center" vertical="center"/>
    </xf>
    <xf numFmtId="0" fontId="14" fillId="0" borderId="1" xfId="49" applyFont="1" applyBorder="1" applyAlignment="1" applyProtection="1">
      <alignment horizontal="center" vertical="center" wrapText="1"/>
    </xf>
    <xf numFmtId="178" fontId="12" fillId="0" borderId="1" xfId="49" applyNumberFormat="1" applyFont="1" applyBorder="1" applyAlignment="1" applyProtection="1">
      <alignment horizontal="center" vertical="center" wrapText="1"/>
    </xf>
    <xf numFmtId="179" fontId="0" fillId="0" borderId="0" xfId="0" applyNumberFormat="1" applyFont="1" applyFill="1" applyAlignment="1">
      <alignment vertical="center"/>
    </xf>
    <xf numFmtId="179" fontId="4" fillId="0" borderId="2" xfId="49" applyNumberFormat="1" applyFont="1" applyFill="1" applyBorder="1" applyAlignment="1" applyProtection="1">
      <alignment horizontal="center" vertical="center" wrapText="1"/>
    </xf>
    <xf numFmtId="179" fontId="7" fillId="0" borderId="1" xfId="49" applyNumberFormat="1" applyFont="1" applyFill="1" applyBorder="1" applyAlignment="1" applyProtection="1">
      <alignment horizontal="center" vertical="center"/>
    </xf>
    <xf numFmtId="179" fontId="7" fillId="0" borderId="1" xfId="49" applyNumberFormat="1" applyFont="1" applyFill="1" applyBorder="1" applyAlignment="1" applyProtection="1">
      <alignment horizontal="center" vertical="center" wrapText="1"/>
    </xf>
    <xf numFmtId="179" fontId="9" fillId="0" borderId="0" xfId="49" applyNumberFormat="1" applyFont="1" applyFill="1" applyAlignment="1" applyProtection="1"/>
    <xf numFmtId="0" fontId="7" fillId="0" borderId="1" xfId="49" applyFont="1" applyFill="1" applyBorder="1" applyAlignment="1" applyProtection="1">
      <alignment horizontal="center" vertical="center"/>
    </xf>
    <xf numFmtId="0" fontId="15" fillId="0" borderId="1" xfId="49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vertical="center"/>
    </xf>
    <xf numFmtId="179" fontId="17" fillId="0" borderId="0" xfId="0" applyNumberFormat="1" applyFont="1" applyFill="1" applyAlignment="1">
      <alignment vertical="center"/>
    </xf>
    <xf numFmtId="179" fontId="1" fillId="0" borderId="0" xfId="49" applyNumberFormat="1" applyFont="1" applyFill="1" applyAlignment="1" applyProtection="1">
      <alignment horizontal="center" vertical="center" wrapText="1"/>
    </xf>
    <xf numFmtId="0" fontId="17" fillId="0" borderId="0" xfId="49" applyFont="1" applyFill="1" applyAlignment="1" applyProtection="1">
      <alignment horizontal="center" vertical="center" wrapText="1"/>
    </xf>
    <xf numFmtId="177" fontId="17" fillId="0" borderId="0" xfId="49" applyNumberFormat="1" applyFont="1" applyFill="1" applyAlignment="1" applyProtection="1">
      <alignment horizontal="center" vertical="center" wrapText="1"/>
    </xf>
    <xf numFmtId="179" fontId="17" fillId="0" borderId="0" xfId="49" applyNumberFormat="1" applyFont="1" applyFill="1" applyAlignment="1" applyProtection="1">
      <alignment horizontal="center" vertical="center" wrapText="1"/>
    </xf>
    <xf numFmtId="179" fontId="4" fillId="0" borderId="1" xfId="49" applyNumberFormat="1" applyFont="1" applyFill="1" applyBorder="1" applyAlignment="1" applyProtection="1">
      <alignment horizontal="center" vertical="center" wrapText="1"/>
    </xf>
    <xf numFmtId="0" fontId="18" fillId="0" borderId="1" xfId="49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3" xfId="49" applyNumberFormat="1" applyFont="1" applyFill="1" applyBorder="1" applyAlignment="1" applyProtection="1">
      <alignment horizontal="center" vertical="center" wrapText="1"/>
    </xf>
    <xf numFmtId="179" fontId="6" fillId="0" borderId="1" xfId="49" applyNumberFormat="1" applyFont="1" applyFill="1" applyBorder="1" applyAlignment="1" applyProtection="1">
      <alignment horizontal="center" vertical="center"/>
    </xf>
    <xf numFmtId="179" fontId="18" fillId="0" borderId="4" xfId="49" applyNumberFormat="1" applyFont="1" applyFill="1" applyBorder="1" applyAlignment="1" applyProtection="1">
      <alignment horizontal="center" vertical="center" wrapText="1"/>
    </xf>
    <xf numFmtId="0" fontId="18" fillId="0" borderId="1" xfId="49" applyNumberFormat="1" applyFont="1" applyFill="1" applyBorder="1" applyAlignment="1" applyProtection="1">
      <alignment horizontal="center" vertical="center" wrapText="1"/>
    </xf>
    <xf numFmtId="179" fontId="6" fillId="0" borderId="1" xfId="49" applyNumberFormat="1" applyFont="1" applyFill="1" applyBorder="1" applyAlignment="1" applyProtection="1">
      <alignment horizontal="center" vertical="center" wrapText="1"/>
    </xf>
    <xf numFmtId="176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179" fontId="6" fillId="0" borderId="4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179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/>
    </xf>
    <xf numFmtId="179" fontId="6" fillId="0" borderId="4" xfId="49" applyNumberFormat="1" applyFont="1" applyFill="1" applyBorder="1" applyAlignment="1" applyProtection="1">
      <alignment horizontal="center" vertical="center"/>
    </xf>
    <xf numFmtId="0" fontId="6" fillId="0" borderId="7" xfId="49" applyNumberFormat="1" applyFont="1" applyFill="1" applyBorder="1" applyAlignment="1" applyProtection="1">
      <alignment horizontal="center" vertical="center" wrapText="1"/>
    </xf>
    <xf numFmtId="179" fontId="6" fillId="0" borderId="8" xfId="49" applyNumberFormat="1" applyFont="1" applyFill="1" applyBorder="1" applyAlignment="1" applyProtection="1">
      <alignment horizontal="center" vertical="center" wrapText="1"/>
    </xf>
    <xf numFmtId="179" fontId="2" fillId="0" borderId="0" xfId="49" applyNumberFormat="1" applyFont="1" applyFill="1" applyAlignment="1" applyProtection="1">
      <alignment horizontal="left" vertical="center" wrapText="1"/>
    </xf>
    <xf numFmtId="178" fontId="6" fillId="0" borderId="1" xfId="49" applyNumberFormat="1" applyFont="1" applyFill="1" applyBorder="1" applyAlignment="1" applyProtection="1">
      <alignment horizontal="center" vertical="center" wrapText="1"/>
    </xf>
    <xf numFmtId="0" fontId="18" fillId="0" borderId="3" xfId="49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179" fontId="11" fillId="0" borderId="1" xfId="49" applyNumberFormat="1" applyFont="1" applyFill="1" applyBorder="1" applyAlignment="1" applyProtection="1">
      <alignment horizontal="center" vertical="center"/>
    </xf>
    <xf numFmtId="179" fontId="11" fillId="0" borderId="1" xfId="49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177" fontId="18" fillId="0" borderId="1" xfId="49" applyNumberFormat="1" applyFont="1" applyFill="1" applyBorder="1" applyAlignment="1" applyProtection="1">
      <alignment horizontal="center" vertical="center" wrapText="1"/>
    </xf>
    <xf numFmtId="179" fontId="18" fillId="0" borderId="1" xfId="49" applyNumberFormat="1" applyFont="1" applyFill="1" applyBorder="1" applyAlignment="1" applyProtection="1">
      <alignment horizontal="center" vertical="center" wrapText="1"/>
    </xf>
    <xf numFmtId="177" fontId="18" fillId="0" borderId="2" xfId="49" applyNumberFormat="1" applyFont="1" applyFill="1" applyBorder="1" applyAlignment="1" applyProtection="1">
      <alignment horizontal="center" vertical="center" wrapText="1"/>
    </xf>
    <xf numFmtId="179" fontId="18" fillId="0" borderId="2" xfId="49" applyNumberFormat="1" applyFont="1" applyFill="1" applyBorder="1" applyAlignment="1" applyProtection="1">
      <alignment horizontal="center" vertical="center" wrapText="1"/>
    </xf>
    <xf numFmtId="177" fontId="6" fillId="0" borderId="1" xfId="49" applyNumberFormat="1" applyFont="1" applyFill="1" applyBorder="1" applyAlignment="1" applyProtection="1">
      <alignment horizontal="center" vertical="center"/>
    </xf>
    <xf numFmtId="177" fontId="18" fillId="0" borderId="9" xfId="49" applyNumberFormat="1" applyFont="1" applyFill="1" applyBorder="1" applyAlignment="1" applyProtection="1">
      <alignment horizontal="center" vertical="center" wrapText="1"/>
    </xf>
    <xf numFmtId="179" fontId="18" fillId="0" borderId="9" xfId="49" applyNumberFormat="1" applyFont="1" applyFill="1" applyBorder="1" applyAlignment="1" applyProtection="1">
      <alignment horizontal="center" vertical="center" wrapText="1"/>
    </xf>
    <xf numFmtId="0" fontId="11" fillId="0" borderId="1" xfId="49" applyFont="1" applyFill="1" applyBorder="1" applyAlignment="1" applyProtection="1">
      <alignment horizontal="center" vertical="center" wrapText="1"/>
    </xf>
    <xf numFmtId="178" fontId="11" fillId="0" borderId="1" xfId="49" applyNumberFormat="1" applyFont="1" applyFill="1" applyBorder="1" applyAlignment="1" applyProtection="1">
      <alignment horizontal="center" vertical="center" wrapText="1"/>
    </xf>
    <xf numFmtId="0" fontId="18" fillId="0" borderId="4" xfId="49" applyFont="1" applyFill="1" applyBorder="1" applyAlignment="1" applyProtection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0" xfId="0" applyNumberFormat="1">
      <alignment vertical="center"/>
    </xf>
    <xf numFmtId="179" fontId="1" fillId="0" borderId="0" xfId="49" applyNumberFormat="1" applyFont="1" applyAlignment="1" applyProtection="1">
      <alignment horizontal="center" vertical="center" wrapText="1"/>
    </xf>
    <xf numFmtId="0" fontId="2" fillId="0" borderId="0" xfId="49" applyFont="1" applyAlignment="1" applyProtection="1">
      <alignment horizontal="left" vertical="center"/>
    </xf>
    <xf numFmtId="177" fontId="2" fillId="0" borderId="0" xfId="49" applyNumberFormat="1" applyFont="1" applyAlignment="1" applyProtection="1">
      <alignment horizontal="left" vertical="center"/>
    </xf>
    <xf numFmtId="179" fontId="2" fillId="0" borderId="0" xfId="49" applyNumberFormat="1" applyFont="1" applyAlignment="1" applyProtection="1">
      <alignment horizontal="left" vertical="center"/>
    </xf>
    <xf numFmtId="179" fontId="4" fillId="0" borderId="1" xfId="49" applyNumberFormat="1" applyFont="1" applyBorder="1" applyAlignment="1" applyProtection="1">
      <alignment horizontal="center" vertical="center" wrapText="1"/>
    </xf>
    <xf numFmtId="179" fontId="4" fillId="0" borderId="2" xfId="49" applyNumberFormat="1" applyFont="1" applyBorder="1" applyAlignment="1" applyProtection="1">
      <alignment horizontal="center" vertical="center" wrapText="1"/>
    </xf>
    <xf numFmtId="0" fontId="18" fillId="0" borderId="1" xfId="49" applyFont="1" applyBorder="1" applyAlignment="1" applyProtection="1">
      <alignment horizontal="center" vertical="center" wrapText="1"/>
    </xf>
    <xf numFmtId="179" fontId="6" fillId="0" borderId="1" xfId="49" applyNumberFormat="1" applyFont="1" applyBorder="1" applyAlignment="1" applyProtection="1">
      <alignment horizontal="center" vertical="center"/>
    </xf>
    <xf numFmtId="177" fontId="6" fillId="0" borderId="1" xfId="49" applyNumberFormat="1" applyFont="1" applyBorder="1" applyAlignment="1" applyProtection="1">
      <alignment horizontal="center" vertical="center" wrapText="1"/>
    </xf>
    <xf numFmtId="176" fontId="6" fillId="0" borderId="1" xfId="49" applyNumberFormat="1" applyFont="1" applyBorder="1" applyAlignment="1" applyProtection="1">
      <alignment horizontal="center" vertical="center" wrapText="1"/>
    </xf>
    <xf numFmtId="179" fontId="6" fillId="0" borderId="1" xfId="49" applyNumberFormat="1" applyFont="1" applyBorder="1" applyAlignment="1" applyProtection="1">
      <alignment horizontal="center" vertical="center" wrapText="1"/>
    </xf>
    <xf numFmtId="179" fontId="2" fillId="0" borderId="0" xfId="49" applyNumberFormat="1" applyFont="1" applyAlignment="1" applyProtection="1">
      <alignment horizontal="center" vertical="center" wrapText="1"/>
    </xf>
    <xf numFmtId="179" fontId="2" fillId="0" borderId="0" xfId="49" applyNumberFormat="1" applyFont="1" applyAlignment="1" applyProtection="1">
      <alignment horizontal="left" vertical="center" wrapText="1"/>
    </xf>
    <xf numFmtId="179" fontId="9" fillId="0" borderId="0" xfId="49" applyNumberFormat="1" applyAlignment="1" applyProtection="1">
      <alignment horizontal="center"/>
    </xf>
    <xf numFmtId="179" fontId="9" fillId="0" borderId="0" xfId="49" applyNumberFormat="1" applyProtection="1"/>
    <xf numFmtId="178" fontId="6" fillId="0" borderId="1" xfId="49" applyNumberFormat="1" applyFont="1" applyBorder="1" applyAlignment="1" applyProtection="1">
      <alignment horizontal="center" vertical="center" wrapText="1"/>
    </xf>
    <xf numFmtId="179" fontId="7" fillId="0" borderId="1" xfId="49" applyNumberFormat="1" applyFont="1" applyBorder="1" applyAlignment="1" applyProtection="1">
      <alignment horizontal="center" vertical="center" wrapText="1"/>
    </xf>
    <xf numFmtId="179" fontId="7" fillId="0" borderId="4" xfId="49" applyNumberFormat="1" applyFont="1" applyFill="1" applyBorder="1" applyAlignment="1" applyProtection="1">
      <alignment horizontal="center" vertical="center" wrapText="1"/>
    </xf>
    <xf numFmtId="0" fontId="20" fillId="0" borderId="1" xfId="49" applyFont="1" applyBorder="1" applyAlignment="1" applyProtection="1">
      <alignment horizontal="center" vertical="center" wrapText="1"/>
    </xf>
    <xf numFmtId="0" fontId="11" fillId="0" borderId="1" xfId="49" applyFont="1" applyBorder="1" applyAlignment="1" applyProtection="1">
      <alignment horizontal="center" vertical="center" wrapText="1"/>
    </xf>
    <xf numFmtId="0" fontId="11" fillId="0" borderId="1" xfId="49" applyFont="1" applyBorder="1" applyAlignment="1" applyProtection="1">
      <alignment horizontal="center" vertical="center" wrapText="1" shrinkToFit="1"/>
    </xf>
    <xf numFmtId="0" fontId="11" fillId="0" borderId="3" xfId="49" applyNumberFormat="1" applyFont="1" applyFill="1" applyBorder="1" applyAlignment="1" applyProtection="1">
      <alignment horizontal="center" vertical="center" wrapText="1"/>
    </xf>
    <xf numFmtId="179" fontId="11" fillId="0" borderId="1" xfId="49" applyNumberFormat="1" applyFont="1" applyBorder="1" applyAlignment="1" applyProtection="1">
      <alignment horizontal="center" vertical="center"/>
    </xf>
    <xf numFmtId="179" fontId="11" fillId="0" borderId="4" xfId="49" applyNumberFormat="1" applyFont="1" applyFill="1" applyBorder="1" applyAlignment="1" applyProtection="1">
      <alignment horizontal="center" vertical="center" wrapText="1"/>
    </xf>
    <xf numFmtId="177" fontId="11" fillId="0" borderId="1" xfId="49" applyNumberFormat="1" applyFont="1" applyBorder="1" applyAlignment="1" applyProtection="1">
      <alignment horizontal="center" vertical="center" wrapText="1"/>
    </xf>
    <xf numFmtId="0" fontId="11" fillId="0" borderId="3" xfId="49" applyNumberFormat="1" applyFont="1" applyFill="1" applyBorder="1" applyAlignment="1" applyProtection="1">
      <alignment horizontal="center" vertical="center"/>
    </xf>
    <xf numFmtId="179" fontId="11" fillId="0" borderId="4" xfId="49" applyNumberFormat="1" applyFont="1" applyFill="1" applyBorder="1" applyAlignment="1" applyProtection="1">
      <alignment horizontal="center" vertical="center"/>
    </xf>
    <xf numFmtId="177" fontId="18" fillId="0" borderId="1" xfId="49" applyNumberFormat="1" applyFont="1" applyBorder="1" applyAlignment="1" applyProtection="1">
      <alignment horizontal="center" vertical="center" wrapText="1"/>
    </xf>
    <xf numFmtId="179" fontId="18" fillId="0" borderId="9" xfId="49" applyNumberFormat="1" applyFont="1" applyBorder="1" applyAlignment="1" applyProtection="1">
      <alignment horizontal="center" vertical="center" wrapText="1"/>
    </xf>
    <xf numFmtId="179" fontId="18" fillId="0" borderId="1" xfId="49" applyNumberFormat="1" applyFont="1" applyBorder="1" applyAlignment="1" applyProtection="1">
      <alignment horizontal="center" vertical="center" wrapText="1"/>
    </xf>
    <xf numFmtId="177" fontId="18" fillId="0" borderId="2" xfId="49" applyNumberFormat="1" applyFont="1" applyBorder="1" applyAlignment="1" applyProtection="1">
      <alignment horizontal="center" vertical="center" wrapText="1"/>
    </xf>
    <xf numFmtId="179" fontId="18" fillId="0" borderId="2" xfId="49" applyNumberFormat="1" applyFont="1" applyBorder="1" applyAlignment="1" applyProtection="1">
      <alignment horizontal="center" vertical="center" wrapText="1"/>
    </xf>
    <xf numFmtId="0" fontId="18" fillId="0" borderId="3" xfId="49" applyFont="1" applyBorder="1" applyAlignment="1" applyProtection="1">
      <alignment horizontal="center" vertical="center" wrapText="1"/>
    </xf>
    <xf numFmtId="177" fontId="6" fillId="0" borderId="1" xfId="49" applyNumberFormat="1" applyFont="1" applyBorder="1" applyAlignment="1" applyProtection="1">
      <alignment horizontal="center" vertical="center"/>
    </xf>
    <xf numFmtId="177" fontId="18" fillId="0" borderId="9" xfId="49" applyNumberFormat="1" applyFont="1" applyBorder="1" applyAlignment="1" applyProtection="1">
      <alignment horizontal="center" vertical="center" wrapText="1"/>
    </xf>
    <xf numFmtId="179" fontId="8" fillId="0" borderId="1" xfId="49" applyNumberFormat="1" applyFont="1" applyBorder="1" applyAlignment="1" applyProtection="1">
      <alignment horizontal="center" vertical="center" wrapText="1"/>
    </xf>
    <xf numFmtId="0" fontId="13" fillId="0" borderId="0" xfId="49" applyFont="1" applyProtection="1"/>
    <xf numFmtId="178" fontId="11" fillId="0" borderId="1" xfId="49" applyNumberFormat="1" applyFont="1" applyBorder="1" applyAlignment="1" applyProtection="1">
      <alignment horizontal="center" vertical="center" wrapText="1"/>
    </xf>
    <xf numFmtId="0" fontId="18" fillId="0" borderId="4" xfId="49" applyFont="1" applyBorder="1" applyAlignment="1" applyProtection="1">
      <alignment horizontal="center" vertical="center" wrapText="1"/>
    </xf>
    <xf numFmtId="0" fontId="2" fillId="0" borderId="0" xfId="49" applyFont="1" applyAlignment="1" applyProtection="1">
      <alignment horizontal="center" vertical="center" wrapText="1"/>
    </xf>
    <xf numFmtId="177" fontId="2" fillId="0" borderId="0" xfId="49" applyNumberFormat="1" applyFont="1" applyAlignment="1" applyProtection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6" fillId="0" borderId="3" xfId="49" applyFont="1" applyBorder="1" applyAlignment="1" applyProtection="1">
      <alignment horizontal="center" vertical="center" wrapText="1"/>
    </xf>
    <xf numFmtId="179" fontId="6" fillId="0" borderId="4" xfId="49" applyNumberFormat="1" applyFont="1" applyBorder="1" applyAlignment="1" applyProtection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6" fillId="0" borderId="3" xfId="49" applyFont="1" applyBorder="1" applyAlignment="1" applyProtection="1">
      <alignment horizontal="center" vertical="center"/>
    </xf>
    <xf numFmtId="179" fontId="6" fillId="0" borderId="4" xfId="49" applyNumberFormat="1" applyFont="1" applyBorder="1" applyAlignment="1" applyProtection="1">
      <alignment horizontal="center" vertical="center"/>
    </xf>
    <xf numFmtId="179" fontId="18" fillId="0" borderId="4" xfId="49" applyNumberFormat="1" applyFont="1" applyBorder="1" applyAlignment="1" applyProtection="1">
      <alignment horizontal="center" vertical="center" wrapText="1"/>
    </xf>
    <xf numFmtId="0" fontId="6" fillId="0" borderId="5" xfId="49" applyFont="1" applyBorder="1" applyAlignment="1" applyProtection="1">
      <alignment horizontal="center" vertical="center" wrapText="1"/>
    </xf>
    <xf numFmtId="179" fontId="6" fillId="0" borderId="6" xfId="49" applyNumberFormat="1" applyFont="1" applyBorder="1" applyAlignment="1" applyProtection="1">
      <alignment horizontal="center" vertical="center" wrapText="1"/>
    </xf>
    <xf numFmtId="0" fontId="6" fillId="0" borderId="7" xfId="49" applyFont="1" applyBorder="1" applyAlignment="1" applyProtection="1">
      <alignment horizontal="center" vertical="center" wrapText="1"/>
    </xf>
    <xf numFmtId="179" fontId="6" fillId="0" borderId="8" xfId="49" applyNumberFormat="1" applyFont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" xfId="49" applyFont="1" applyBorder="1" applyAlignment="1" applyProtection="1">
      <alignment horizontal="center" vertical="center" wrapText="1"/>
    </xf>
    <xf numFmtId="179" fontId="11" fillId="0" borderId="4" xfId="49" applyNumberFormat="1" applyFont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7" xfId="49" applyFont="1" applyBorder="1" applyAlignment="1" applyProtection="1">
      <alignment horizontal="center" vertical="center" wrapText="1"/>
    </xf>
    <xf numFmtId="179" fontId="11" fillId="0" borderId="2" xfId="49" applyNumberFormat="1" applyFont="1" applyBorder="1" applyAlignment="1" applyProtection="1">
      <alignment horizontal="center" vertical="center"/>
    </xf>
    <xf numFmtId="179" fontId="11" fillId="0" borderId="8" xfId="49" applyNumberFormat="1" applyFont="1" applyBorder="1" applyAlignment="1" applyProtection="1">
      <alignment horizontal="center" vertical="center" wrapText="1"/>
    </xf>
    <xf numFmtId="0" fontId="11" fillId="0" borderId="2" xfId="49" applyFont="1" applyBorder="1" applyAlignment="1" applyProtection="1">
      <alignment horizontal="center" vertical="center" wrapText="1"/>
    </xf>
    <xf numFmtId="177" fontId="11" fillId="0" borderId="2" xfId="49" applyNumberFormat="1" applyFont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179" fontId="0" fillId="0" borderId="1" xfId="0" applyNumberFormat="1" applyBorder="1">
      <alignment vertical="center"/>
    </xf>
    <xf numFmtId="0" fontId="12" fillId="0" borderId="2" xfId="49" applyFont="1" applyBorder="1" applyAlignment="1" applyProtection="1">
      <alignment horizontal="center" vertical="center" wrapText="1"/>
    </xf>
    <xf numFmtId="178" fontId="12" fillId="0" borderId="2" xfId="49" applyNumberFormat="1" applyFont="1" applyBorder="1" applyAlignment="1" applyProtection="1">
      <alignment horizontal="center" vertical="center" wrapText="1"/>
    </xf>
    <xf numFmtId="0" fontId="2" fillId="0" borderId="0" xfId="49" applyFont="1" applyAlignment="1" applyProtection="1">
      <alignment horizontal="center" vertical="center"/>
    </xf>
    <xf numFmtId="177" fontId="2" fillId="0" borderId="0" xfId="49" applyNumberFormat="1" applyFont="1" applyAlignment="1" applyProtection="1">
      <alignment horizontal="center" vertical="center"/>
    </xf>
    <xf numFmtId="0" fontId="18" fillId="0" borderId="1" xfId="49" applyFont="1" applyBorder="1" applyAlignment="1" applyProtection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6" fillId="0" borderId="4" xfId="49" applyNumberFormat="1" applyFont="1" applyFill="1" applyBorder="1" applyAlignment="1" applyProtection="1">
      <alignment horizontal="center" vertical="center"/>
    </xf>
    <xf numFmtId="176" fontId="6" fillId="0" borderId="1" xfId="49" applyNumberFormat="1" applyFont="1" applyBorder="1" applyAlignment="1" applyProtection="1">
      <alignment horizontal="center" vertical="center"/>
    </xf>
    <xf numFmtId="0" fontId="18" fillId="0" borderId="3" xfId="49" applyNumberFormat="1" applyFont="1" applyFill="1" applyBorder="1" applyAlignment="1" applyProtection="1">
      <alignment horizontal="center" vertical="center"/>
    </xf>
    <xf numFmtId="0" fontId="18" fillId="0" borderId="4" xfId="49" applyNumberFormat="1" applyFont="1" applyFill="1" applyBorder="1" applyAlignment="1" applyProtection="1">
      <alignment horizontal="center" vertical="center"/>
    </xf>
    <xf numFmtId="0" fontId="6" fillId="0" borderId="5" xfId="49" applyNumberFormat="1" applyFont="1" applyFill="1" applyBorder="1" applyAlignment="1" applyProtection="1">
      <alignment horizontal="center" vertical="center"/>
    </xf>
    <xf numFmtId="0" fontId="6" fillId="0" borderId="6" xfId="49" applyNumberFormat="1" applyFont="1" applyFill="1" applyBorder="1" applyAlignment="1" applyProtection="1">
      <alignment horizontal="center" vertical="center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8" xfId="49" applyNumberFormat="1" applyFont="1" applyFill="1" applyBorder="1" applyAlignment="1" applyProtection="1">
      <alignment horizontal="center" vertical="center"/>
    </xf>
    <xf numFmtId="0" fontId="18" fillId="0" borderId="1" xfId="49" applyNumberFormat="1" applyFont="1" applyFill="1" applyBorder="1" applyAlignment="1" applyProtection="1">
      <alignment horizontal="center" vertical="center"/>
    </xf>
    <xf numFmtId="178" fontId="6" fillId="0" borderId="1" xfId="49" applyNumberFormat="1" applyFont="1" applyBorder="1" applyAlignment="1" applyProtection="1">
      <alignment horizontal="center" vertical="center"/>
    </xf>
    <xf numFmtId="0" fontId="20" fillId="0" borderId="1" xfId="49" applyFont="1" applyBorder="1" applyAlignment="1" applyProtection="1">
      <alignment horizontal="center" vertical="center"/>
    </xf>
    <xf numFmtId="0" fontId="18" fillId="0" borderId="3" xfId="49" applyFont="1" applyBorder="1" applyAlignment="1" applyProtection="1">
      <alignment horizontal="center" vertical="center"/>
    </xf>
    <xf numFmtId="177" fontId="11" fillId="0" borderId="1" xfId="49" applyNumberFormat="1" applyFont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11" fillId="0" borderId="1" xfId="49" applyNumberFormat="1" applyFont="1" applyFill="1" applyBorder="1" applyAlignment="1" applyProtection="1">
      <alignment horizontal="center" vertical="center"/>
    </xf>
    <xf numFmtId="177" fontId="18" fillId="0" borderId="1" xfId="49" applyNumberFormat="1" applyFont="1" applyBorder="1" applyAlignment="1" applyProtection="1">
      <alignment horizontal="center" vertical="center"/>
    </xf>
    <xf numFmtId="177" fontId="18" fillId="0" borderId="9" xfId="49" applyNumberFormat="1" applyFont="1" applyBorder="1" applyAlignment="1" applyProtection="1">
      <alignment horizontal="center" vertical="center"/>
    </xf>
    <xf numFmtId="177" fontId="18" fillId="0" borderId="2" xfId="49" applyNumberFormat="1" applyFont="1" applyBorder="1" applyAlignment="1" applyProtection="1">
      <alignment horizontal="center" vertical="center"/>
    </xf>
    <xf numFmtId="0" fontId="11" fillId="0" borderId="1" xfId="49" applyFont="1" applyBorder="1" applyAlignment="1" applyProtection="1">
      <alignment horizontal="center" vertical="center"/>
    </xf>
    <xf numFmtId="178" fontId="11" fillId="0" borderId="1" xfId="49" applyNumberFormat="1" applyFont="1" applyBorder="1" applyAlignment="1" applyProtection="1">
      <alignment horizontal="center" vertical="center"/>
    </xf>
    <xf numFmtId="0" fontId="18" fillId="0" borderId="4" xfId="49" applyFont="1" applyBorder="1" applyAlignment="1" applyProtection="1">
      <alignment horizontal="center" vertical="center"/>
    </xf>
    <xf numFmtId="0" fontId="6" fillId="0" borderId="4" xfId="49" applyNumberFormat="1" applyFont="1" applyFill="1" applyBorder="1" applyAlignment="1" applyProtection="1">
      <alignment horizontal="center" vertical="center" wrapText="1"/>
    </xf>
    <xf numFmtId="0" fontId="18" fillId="0" borderId="4" xfId="49" applyNumberFormat="1" applyFont="1" applyFill="1" applyBorder="1" applyAlignment="1" applyProtection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8" xfId="49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 wrapText="1"/>
    </xf>
    <xf numFmtId="178" fontId="7" fillId="0" borderId="1" xfId="49" applyNumberFormat="1" applyFont="1" applyBorder="1" applyAlignment="1" applyProtection="1">
      <alignment horizontal="center" vertical="center"/>
    </xf>
    <xf numFmtId="0" fontId="4" fillId="0" borderId="1" xfId="49" applyFont="1" applyBorder="1" applyAlignment="1" applyProtection="1">
      <alignment horizontal="center" vertical="center"/>
    </xf>
    <xf numFmtId="176" fontId="11" fillId="0" borderId="1" xfId="49" applyNumberFormat="1" applyFont="1" applyBorder="1" applyAlignment="1" applyProtection="1">
      <alignment horizontal="center" vertical="center" wrapText="1"/>
    </xf>
    <xf numFmtId="0" fontId="18" fillId="0" borderId="0" xfId="49" applyFont="1" applyFill="1" applyAlignment="1" applyProtection="1">
      <alignment horizontal="center" vertical="center" wrapText="1"/>
    </xf>
    <xf numFmtId="177" fontId="18" fillId="0" borderId="0" xfId="49" applyNumberFormat="1" applyFont="1" applyFill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77" fontId="19" fillId="0" borderId="1" xfId="0" applyNumberFormat="1" applyFont="1" applyFill="1" applyBorder="1" applyAlignment="1">
      <alignment horizontal="left" vertical="center"/>
    </xf>
    <xf numFmtId="0" fontId="18" fillId="0" borderId="0" xfId="49" applyFont="1" applyFill="1" applyAlignment="1" applyProtection="1">
      <alignment horizontal="left" vertical="center" wrapText="1"/>
    </xf>
    <xf numFmtId="177" fontId="18" fillId="0" borderId="0" xfId="49" applyNumberFormat="1" applyFont="1" applyFill="1" applyAlignment="1" applyProtection="1">
      <alignment horizontal="left" vertical="center" wrapText="1"/>
    </xf>
    <xf numFmtId="0" fontId="9" fillId="0" borderId="0" xfId="49" applyFill="1" applyAlignment="1" applyProtection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177" fontId="4" fillId="0" borderId="0" xfId="49" applyNumberFormat="1" applyFont="1" applyFill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6" fillId="0" borderId="0" xfId="49" applyFont="1" applyFill="1" applyAlignment="1" applyProtection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vertical="center"/>
    </xf>
    <xf numFmtId="0" fontId="24" fillId="0" borderId="9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49" fontId="6" fillId="0" borderId="1" xfId="49" applyNumberFormat="1" applyFont="1" applyBorder="1" applyAlignment="1" applyProtection="1">
      <alignment horizontal="center" vertical="center" wrapText="1" shrinkToFi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Border="1" applyAlignment="1" applyProtection="1">
      <alignment horizontal="center" vertical="center" wrapText="1"/>
    </xf>
    <xf numFmtId="49" fontId="18" fillId="0" borderId="3" xfId="49" applyNumberFormat="1" applyFont="1" applyFill="1" applyBorder="1" applyAlignment="1" applyProtection="1">
      <alignment horizontal="center" vertical="center" wrapText="1"/>
    </xf>
    <xf numFmtId="49" fontId="18" fillId="0" borderId="4" xfId="49" applyNumberFormat="1" applyFont="1" applyFill="1" applyBorder="1" applyAlignment="1" applyProtection="1">
      <alignment horizontal="center" vertical="center" wrapText="1"/>
    </xf>
    <xf numFmtId="49" fontId="18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Border="1" applyAlignment="1" applyProtection="1">
      <alignment horizontal="center" vertical="center" wrapText="1"/>
    </xf>
    <xf numFmtId="49" fontId="18" fillId="0" borderId="1" xfId="49" applyNumberFormat="1" applyFont="1" applyBorder="1" applyAlignment="1" applyProtection="1">
      <alignment horizontal="center" vertical="center" wrapText="1"/>
    </xf>
    <xf numFmtId="49" fontId="18" fillId="0" borderId="9" xfId="49" applyNumberFormat="1" applyFont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horizontal="center" vertical="center" wrapText="1"/>
    </xf>
    <xf numFmtId="49" fontId="6" fillId="0" borderId="8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 wrapText="1"/>
    </xf>
    <xf numFmtId="49" fontId="11" fillId="0" borderId="1" xfId="49" applyNumberFormat="1" applyFont="1" applyBorder="1" applyAlignment="1" applyProtection="1">
      <alignment horizontal="center" vertical="center" wrapText="1" shrinkToFit="1"/>
    </xf>
    <xf numFmtId="49" fontId="11" fillId="0" borderId="3" xfId="49" applyNumberFormat="1" applyFont="1" applyFill="1" applyBorder="1" applyAlignment="1" applyProtection="1">
      <alignment horizontal="center" vertical="center" wrapText="1"/>
    </xf>
    <xf numFmtId="49" fontId="11" fillId="0" borderId="1" xfId="49" applyNumberFormat="1" applyFont="1" applyBorder="1" applyAlignment="1" applyProtection="1">
      <alignment horizontal="center" vertical="center" wrapText="1"/>
    </xf>
    <xf numFmtId="49" fontId="11" fillId="0" borderId="4" xfId="49" applyNumberFormat="1" applyFont="1" applyFill="1" applyBorder="1" applyAlignment="1" applyProtection="1">
      <alignment horizontal="center" vertical="center" wrapText="1"/>
    </xf>
    <xf numFmtId="49" fontId="11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49" applyNumberFormat="1" applyFont="1" applyBorder="1" applyAlignment="1" applyProtection="1">
      <alignment horizontal="center" vertical="center" wrapText="1"/>
    </xf>
    <xf numFmtId="49" fontId="11" fillId="0" borderId="1" xfId="49" applyNumberFormat="1" applyFont="1" applyBorder="1" applyAlignment="1" applyProtection="1">
      <alignment horizontal="center" vertical="center"/>
    </xf>
    <xf numFmtId="49" fontId="26" fillId="0" borderId="1" xfId="49" applyNumberFormat="1" applyFont="1" applyBorder="1" applyAlignment="1" applyProtection="1">
      <alignment horizontal="center" vertical="center" wrapText="1"/>
    </xf>
    <xf numFmtId="0" fontId="0" fillId="0" borderId="0" xfId="0" applyNumberFormat="1">
      <alignment vertical="center"/>
    </xf>
    <xf numFmtId="0" fontId="1" fillId="0" borderId="0" xfId="49" applyNumberFormat="1" applyFont="1" applyAlignment="1" applyProtection="1">
      <alignment horizontal="center" vertical="center" wrapText="1"/>
    </xf>
    <xf numFmtId="0" fontId="2" fillId="0" borderId="0" xfId="49" applyNumberFormat="1" applyFont="1" applyAlignment="1" applyProtection="1">
      <alignment horizontal="left" vertical="center" wrapText="1"/>
    </xf>
    <xf numFmtId="0" fontId="18" fillId="0" borderId="3" xfId="49" applyNumberFormat="1" applyFont="1" applyBorder="1" applyAlignment="1" applyProtection="1">
      <alignment horizontal="center" vertical="center" wrapText="1"/>
    </xf>
    <xf numFmtId="0" fontId="18" fillId="0" borderId="4" xfId="49" applyNumberFormat="1" applyFont="1" applyBorder="1" applyAlignment="1" applyProtection="1">
      <alignment horizontal="center" vertical="center" wrapText="1"/>
    </xf>
    <xf numFmtId="0" fontId="18" fillId="0" borderId="1" xfId="49" applyNumberFormat="1" applyFont="1" applyBorder="1" applyAlignment="1" applyProtection="1">
      <alignment horizontal="center" vertical="center" wrapText="1"/>
    </xf>
    <xf numFmtId="179" fontId="6" fillId="0" borderId="3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Border="1" applyAlignment="1" applyProtection="1">
      <alignment horizontal="center" vertical="center"/>
    </xf>
    <xf numFmtId="0" fontId="9" fillId="0" borderId="0" xfId="49" applyNumberFormat="1" applyProtection="1"/>
    <xf numFmtId="179" fontId="6" fillId="0" borderId="9" xfId="49" applyNumberFormat="1" applyFont="1" applyBorder="1" applyAlignment="1" applyProtection="1">
      <alignment horizontal="center" vertical="center"/>
    </xf>
    <xf numFmtId="0" fontId="6" fillId="0" borderId="1" xfId="49" applyFont="1" applyBorder="1" applyAlignment="1" applyProtection="1">
      <alignment horizontal="center" vertical="center"/>
    </xf>
    <xf numFmtId="179" fontId="26" fillId="0" borderId="1" xfId="0" applyNumberFormat="1" applyFont="1" applyBorder="1">
      <alignment vertical="center"/>
    </xf>
    <xf numFmtId="180" fontId="18" fillId="0" borderId="1" xfId="49" applyNumberFormat="1" applyFont="1" applyBorder="1" applyAlignment="1" applyProtection="1">
      <alignment horizontal="center" vertical="center" wrapText="1"/>
    </xf>
    <xf numFmtId="178" fontId="18" fillId="0" borderId="1" xfId="49" applyNumberFormat="1" applyFont="1" applyBorder="1" applyAlignment="1" applyProtection="1">
      <alignment horizontal="center" vertical="center" wrapText="1"/>
    </xf>
    <xf numFmtId="180" fontId="18" fillId="0" borderId="1" xfId="49" applyNumberFormat="1" applyFont="1" applyBorder="1" applyAlignment="1" applyProtection="1">
      <alignment horizontal="center" vertical="center"/>
    </xf>
    <xf numFmtId="179" fontId="7" fillId="0" borderId="1" xfId="49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2" fillId="0" borderId="3" xfId="49" applyNumberFormat="1" applyFont="1" applyFill="1" applyBorder="1" applyAlignment="1" applyProtection="1">
      <alignment horizontal="center" vertical="center" wrapText="1"/>
    </xf>
    <xf numFmtId="0" fontId="12" fillId="0" borderId="1" xfId="49" applyNumberFormat="1" applyFont="1" applyFill="1" applyBorder="1" applyAlignment="1" applyProtection="1">
      <alignment horizontal="center" vertical="center" wrapText="1"/>
    </xf>
    <xf numFmtId="179" fontId="12" fillId="0" borderId="1" xfId="49" applyNumberFormat="1" applyFont="1" applyBorder="1" applyAlignment="1" applyProtection="1">
      <alignment horizontal="center" vertical="center" wrapText="1"/>
    </xf>
    <xf numFmtId="176" fontId="12" fillId="0" borderId="1" xfId="49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28" fillId="0" borderId="1" xfId="49" applyFont="1" applyBorder="1" applyAlignment="1" applyProtection="1">
      <alignment horizontal="center" vertical="center" wrapText="1"/>
    </xf>
    <xf numFmtId="0" fontId="13" fillId="0" borderId="1" xfId="49" applyFont="1" applyBorder="1" applyAlignment="1" applyProtection="1">
      <alignment horizontal="center" vertical="center" wrapText="1"/>
    </xf>
    <xf numFmtId="0" fontId="29" fillId="0" borderId="1" xfId="0" applyFont="1" applyBorder="1">
      <alignment vertical="center"/>
    </xf>
    <xf numFmtId="0" fontId="9" fillId="0" borderId="0" xfId="49" applyBorder="1" applyAlignment="1" applyProtection="1">
      <alignment horizontal="center"/>
    </xf>
    <xf numFmtId="0" fontId="4" fillId="0" borderId="0" xfId="49" applyFont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2" fillId="0" borderId="1" xfId="49" applyFont="1" applyBorder="1" applyAlignment="1" applyProtection="1">
      <alignment horizontal="left" vertical="center" wrapText="1"/>
    </xf>
    <xf numFmtId="177" fontId="2" fillId="0" borderId="1" xfId="49" applyNumberFormat="1" applyFont="1" applyBorder="1" applyAlignment="1" applyProtection="1">
      <alignment horizontal="left" vertical="center" wrapText="1"/>
    </xf>
    <xf numFmtId="176" fontId="0" fillId="0" borderId="0" xfId="0" applyNumberFormat="1">
      <alignment vertical="center"/>
    </xf>
    <xf numFmtId="176" fontId="1" fillId="0" borderId="0" xfId="49" applyNumberFormat="1" applyFont="1" applyAlignment="1" applyProtection="1">
      <alignment horizontal="center" vertical="center" wrapText="1"/>
    </xf>
    <xf numFmtId="176" fontId="2" fillId="0" borderId="0" xfId="49" applyNumberFormat="1" applyFont="1" applyAlignment="1" applyProtection="1">
      <alignment horizontal="center" vertical="center" wrapText="1"/>
    </xf>
    <xf numFmtId="176" fontId="4" fillId="0" borderId="1" xfId="49" applyNumberFormat="1" applyFont="1" applyBorder="1" applyAlignment="1" applyProtection="1">
      <alignment horizontal="center" vertical="center" wrapText="1"/>
    </xf>
    <xf numFmtId="176" fontId="4" fillId="0" borderId="2" xfId="49" applyNumberFormat="1" applyFont="1" applyBorder="1" applyAlignment="1" applyProtection="1">
      <alignment horizontal="center" vertical="center" wrapText="1"/>
    </xf>
    <xf numFmtId="179" fontId="7" fillId="0" borderId="3" xfId="49" applyNumberFormat="1" applyFont="1" applyFill="1" applyBorder="1" applyAlignment="1" applyProtection="1">
      <alignment horizontal="center" vertical="center" wrapText="1"/>
    </xf>
    <xf numFmtId="176" fontId="2" fillId="0" borderId="0" xfId="49" applyNumberFormat="1" applyFont="1" applyAlignment="1" applyProtection="1">
      <alignment horizontal="left" vertical="center" wrapText="1"/>
    </xf>
    <xf numFmtId="0" fontId="24" fillId="0" borderId="0" xfId="49" applyFont="1" applyAlignment="1" applyProtection="1">
      <alignment horizontal="left" vertical="center" wrapText="1"/>
    </xf>
    <xf numFmtId="176" fontId="9" fillId="0" borderId="0" xfId="49" applyNumberFormat="1" applyProtection="1"/>
    <xf numFmtId="179" fontId="12" fillId="0" borderId="3" xfId="49" applyNumberFormat="1" applyFont="1" applyFill="1" applyBorder="1" applyAlignment="1" applyProtection="1">
      <alignment horizontal="center" vertical="center" wrapText="1"/>
    </xf>
    <xf numFmtId="0" fontId="12" fillId="0" borderId="4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Border="1" applyAlignment="1" applyProtection="1">
      <alignment horizontal="center" vertical="center" wrapText="1"/>
    </xf>
    <xf numFmtId="177" fontId="1" fillId="0" borderId="1" xfId="49" applyNumberFormat="1" applyFont="1" applyBorder="1" applyAlignment="1" applyProtection="1">
      <alignment horizontal="center" vertical="center" wrapText="1"/>
    </xf>
    <xf numFmtId="179" fontId="12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 applyProtection="1">
      <alignment horizontal="center" vertical="center"/>
    </xf>
    <xf numFmtId="179" fontId="8" fillId="0" borderId="1" xfId="49" applyNumberFormat="1" applyFont="1" applyFill="1" applyBorder="1" applyAlignment="1" applyProtection="1">
      <alignment horizontal="center" vertical="center" wrapText="1"/>
    </xf>
    <xf numFmtId="179" fontId="7" fillId="0" borderId="3" xfId="49" applyNumberFormat="1" applyFont="1" applyFill="1" applyBorder="1" applyAlignment="1" applyProtection="1">
      <alignment horizontal="center" vertical="center"/>
    </xf>
    <xf numFmtId="0" fontId="30" fillId="0" borderId="1" xfId="49" applyFont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 quotePrefix="1">
      <alignment horizontal="center" vertical="center" wrapText="1" shrinkToFit="1"/>
    </xf>
    <xf numFmtId="177" fontId="6" fillId="0" borderId="1" xfId="49" applyNumberFormat="1" applyFont="1" applyFill="1" applyBorder="1" applyAlignment="1" applyProtection="1" quotePrefix="1">
      <alignment horizontal="center" vertical="center" wrapText="1" shrinkToFit="1"/>
    </xf>
    <xf numFmtId="0" fontId="11" fillId="0" borderId="1" xfId="49" applyFont="1" applyFill="1" applyBorder="1" applyAlignment="1" applyProtection="1" quotePrefix="1">
      <alignment horizontal="center" vertical="center" wrapText="1" shrinkToFit="1"/>
    </xf>
    <xf numFmtId="0" fontId="6" fillId="0" borderId="1" xfId="49" applyFont="1" applyBorder="1" applyAlignment="1" applyProtection="1" quotePrefix="1">
      <alignment horizontal="center" vertical="center" wrapText="1" shrinkToFit="1"/>
    </xf>
    <xf numFmtId="177" fontId="6" fillId="0" borderId="1" xfId="49" applyNumberFormat="1" applyFont="1" applyBorder="1" applyAlignment="1" applyProtection="1" quotePrefix="1">
      <alignment horizontal="center" vertical="center" wrapText="1" shrinkToFit="1"/>
    </xf>
    <xf numFmtId="177" fontId="11" fillId="0" borderId="1" xfId="49" applyNumberFormat="1" applyFont="1" applyBorder="1" applyAlignment="1" applyProtection="1" quotePrefix="1">
      <alignment horizontal="center" vertical="center" wrapText="1" shrinkToFit="1"/>
    </xf>
    <xf numFmtId="177" fontId="11" fillId="0" borderId="1" xfId="49" applyNumberFormat="1" applyFont="1" applyFill="1" applyBorder="1" applyAlignment="1" applyProtection="1" quotePrefix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S18" sqref="S18:T18"/>
    </sheetView>
  </sheetViews>
  <sheetFormatPr defaultColWidth="9" defaultRowHeight="13.5"/>
  <cols>
    <col min="1" max="1" width="4" customWidth="1"/>
    <col min="2" max="2" width="6.125" customWidth="1"/>
    <col min="3" max="3" width="5.51666666666667" customWidth="1"/>
    <col min="4" max="4" width="7.66666666666667" customWidth="1"/>
    <col min="5" max="6" width="4.88333333333333" customWidth="1"/>
    <col min="7" max="7" width="6.75" customWidth="1"/>
    <col min="8" max="8" width="3.375" customWidth="1"/>
    <col min="9" max="9" width="5.25" customWidth="1"/>
    <col min="10" max="10" width="4.25" customWidth="1"/>
    <col min="11" max="11" width="4.125" customWidth="1"/>
    <col min="12" max="16" width="4.88333333333333" customWidth="1"/>
    <col min="17" max="17" width="4.125" customWidth="1"/>
    <col min="18" max="18" width="4.88333333333333" customWidth="1"/>
  </cols>
  <sheetData>
    <row r="1" spans="1:1">
      <c r="A1" t="s">
        <v>0</v>
      </c>
    </row>
    <row r="2" ht="20.25" spans="1:18">
      <c r="A2" s="373" t="s">
        <v>1</v>
      </c>
      <c r="B2" s="373"/>
      <c r="C2" s="374"/>
      <c r="D2" s="374"/>
      <c r="E2" s="374"/>
      <c r="F2" s="374"/>
      <c r="G2" s="374"/>
      <c r="H2" s="373"/>
      <c r="I2" s="373"/>
      <c r="J2" s="373"/>
      <c r="K2" s="374"/>
      <c r="L2" s="374"/>
      <c r="M2" s="374"/>
      <c r="N2" s="374"/>
      <c r="O2" s="374"/>
      <c r="P2" s="374"/>
      <c r="Q2" s="373"/>
      <c r="R2" s="373"/>
    </row>
    <row r="3" ht="14.25" spans="1:20">
      <c r="A3" s="360" t="s">
        <v>2</v>
      </c>
      <c r="B3" s="360"/>
      <c r="C3" s="361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361"/>
      <c r="O3" s="361"/>
      <c r="P3" s="361"/>
      <c r="Q3" s="360"/>
      <c r="R3" s="360"/>
      <c r="S3" s="76"/>
      <c r="T3" s="76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6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6" t="s">
        <v>10</v>
      </c>
      <c r="N5" s="56" t="s">
        <v>11</v>
      </c>
      <c r="O5" s="56" t="s">
        <v>12</v>
      </c>
      <c r="P5" s="56"/>
      <c r="Q5" s="55"/>
      <c r="R5" s="55"/>
    </row>
    <row r="6" ht="18" customHeight="1" spans="1:18">
      <c r="A6" s="58">
        <v>1</v>
      </c>
      <c r="B6" s="262" t="s">
        <v>13</v>
      </c>
      <c r="C6" s="63">
        <v>100</v>
      </c>
      <c r="D6" s="117">
        <v>84</v>
      </c>
      <c r="E6" s="63">
        <v>60</v>
      </c>
      <c r="F6" s="63">
        <v>81</v>
      </c>
      <c r="G6" s="64">
        <v>83.8</v>
      </c>
      <c r="H6" s="65">
        <v>1</v>
      </c>
      <c r="I6" s="77" t="s">
        <v>14</v>
      </c>
      <c r="J6" s="58">
        <v>35</v>
      </c>
      <c r="K6" s="86"/>
      <c r="L6" s="86"/>
      <c r="M6" s="86"/>
      <c r="N6" s="86"/>
      <c r="O6" s="86"/>
      <c r="P6" s="86"/>
      <c r="Q6" s="90"/>
      <c r="R6" s="90"/>
    </row>
    <row r="7" ht="18" customHeight="1" spans="1:18">
      <c r="A7" s="58">
        <v>2</v>
      </c>
      <c r="B7" s="262" t="s">
        <v>15</v>
      </c>
      <c r="C7" s="63">
        <v>93</v>
      </c>
      <c r="D7" s="117">
        <v>88</v>
      </c>
      <c r="E7" s="63">
        <v>60</v>
      </c>
      <c r="F7" s="63">
        <v>73</v>
      </c>
      <c r="G7" s="64">
        <v>82.05</v>
      </c>
      <c r="H7" s="65">
        <v>2</v>
      </c>
      <c r="I7" s="77" t="s">
        <v>14</v>
      </c>
      <c r="J7" s="58">
        <v>36</v>
      </c>
      <c r="K7" s="86"/>
      <c r="L7" s="86"/>
      <c r="M7" s="86"/>
      <c r="N7" s="86"/>
      <c r="O7" s="86"/>
      <c r="P7" s="86"/>
      <c r="Q7" s="90"/>
      <c r="R7" s="90"/>
    </row>
    <row r="8" ht="18" customHeight="1" spans="1:18">
      <c r="A8" s="58">
        <v>3</v>
      </c>
      <c r="B8" s="262" t="s">
        <v>16</v>
      </c>
      <c r="C8" s="63">
        <v>92</v>
      </c>
      <c r="D8" s="117">
        <v>93</v>
      </c>
      <c r="E8" s="63">
        <v>60</v>
      </c>
      <c r="F8" s="63">
        <v>63</v>
      </c>
      <c r="G8" s="64">
        <v>81.8</v>
      </c>
      <c r="H8" s="65">
        <v>3</v>
      </c>
      <c r="I8" s="77" t="s">
        <v>14</v>
      </c>
      <c r="J8" s="58">
        <v>37</v>
      </c>
      <c r="K8" s="86"/>
      <c r="L8" s="86"/>
      <c r="M8" s="86"/>
      <c r="N8" s="86"/>
      <c r="O8" s="86"/>
      <c r="P8" s="86"/>
      <c r="Q8" s="90"/>
      <c r="R8" s="90"/>
    </row>
    <row r="9" ht="18" customHeight="1" spans="1:18">
      <c r="A9" s="58">
        <v>4</v>
      </c>
      <c r="B9" s="262" t="s">
        <v>17</v>
      </c>
      <c r="C9" s="63">
        <v>80</v>
      </c>
      <c r="D9" s="117">
        <v>89.7</v>
      </c>
      <c r="E9" s="63">
        <v>60</v>
      </c>
      <c r="F9" s="63">
        <v>57</v>
      </c>
      <c r="G9" s="64">
        <v>76.28</v>
      </c>
      <c r="H9" s="65">
        <v>4</v>
      </c>
      <c r="I9" s="77" t="s">
        <v>14</v>
      </c>
      <c r="J9" s="58">
        <v>38</v>
      </c>
      <c r="K9" s="86"/>
      <c r="L9" s="86"/>
      <c r="M9" s="86"/>
      <c r="N9" s="86"/>
      <c r="O9" s="86"/>
      <c r="P9" s="86"/>
      <c r="Q9" s="90"/>
      <c r="R9" s="90"/>
    </row>
    <row r="10" ht="18" customHeight="1" spans="1:18">
      <c r="A10" s="58">
        <v>5</v>
      </c>
      <c r="B10" s="262" t="s">
        <v>18</v>
      </c>
      <c r="C10" s="63">
        <v>85</v>
      </c>
      <c r="D10" s="117">
        <v>89.5</v>
      </c>
      <c r="E10" s="63">
        <v>60</v>
      </c>
      <c r="F10" s="63">
        <v>51</v>
      </c>
      <c r="G10" s="64">
        <v>76.25</v>
      </c>
      <c r="H10" s="65">
        <v>5</v>
      </c>
      <c r="I10" s="77" t="s">
        <v>14</v>
      </c>
      <c r="J10" s="58">
        <v>39</v>
      </c>
      <c r="K10" s="86"/>
      <c r="L10" s="86"/>
      <c r="M10" s="86"/>
      <c r="N10" s="86"/>
      <c r="O10" s="86"/>
      <c r="P10" s="86"/>
      <c r="Q10" s="90"/>
      <c r="R10" s="90"/>
    </row>
    <row r="11" ht="18" customHeight="1" spans="1:18">
      <c r="A11" s="58">
        <v>6</v>
      </c>
      <c r="B11" s="262" t="s">
        <v>19</v>
      </c>
      <c r="C11" s="63">
        <v>79</v>
      </c>
      <c r="D11" s="117">
        <v>92</v>
      </c>
      <c r="E11" s="63">
        <v>60</v>
      </c>
      <c r="F11" s="63">
        <v>50</v>
      </c>
      <c r="G11" s="64">
        <v>75.55</v>
      </c>
      <c r="H11" s="65">
        <v>6</v>
      </c>
      <c r="I11" s="77" t="s">
        <v>20</v>
      </c>
      <c r="J11" s="58">
        <v>40</v>
      </c>
      <c r="K11" s="86"/>
      <c r="L11" s="86"/>
      <c r="M11" s="86"/>
      <c r="N11" s="86"/>
      <c r="O11" s="86"/>
      <c r="P11" s="86"/>
      <c r="Q11" s="90"/>
      <c r="R11" s="90"/>
    </row>
    <row r="12" ht="18" customHeight="1" spans="1:18">
      <c r="A12" s="58">
        <v>7</v>
      </c>
      <c r="B12" s="262" t="s">
        <v>21</v>
      </c>
      <c r="C12" s="63">
        <v>80</v>
      </c>
      <c r="D12" s="117">
        <v>87.6</v>
      </c>
      <c r="E12" s="63">
        <v>60</v>
      </c>
      <c r="F12" s="63">
        <v>54</v>
      </c>
      <c r="G12" s="64">
        <v>74.84</v>
      </c>
      <c r="H12" s="65">
        <v>7</v>
      </c>
      <c r="I12" s="77" t="s">
        <v>20</v>
      </c>
      <c r="J12" s="58">
        <v>41</v>
      </c>
      <c r="K12" s="86"/>
      <c r="L12" s="86"/>
      <c r="M12" s="86"/>
      <c r="N12" s="86"/>
      <c r="O12" s="86"/>
      <c r="P12" s="86"/>
      <c r="Q12" s="90"/>
      <c r="R12" s="90"/>
    </row>
    <row r="13" ht="18" customHeight="1" spans="1:18">
      <c r="A13" s="58">
        <v>8</v>
      </c>
      <c r="B13" s="262" t="s">
        <v>22</v>
      </c>
      <c r="C13" s="63">
        <v>76</v>
      </c>
      <c r="D13" s="117">
        <v>82</v>
      </c>
      <c r="E13" s="63">
        <v>60</v>
      </c>
      <c r="F13" s="63">
        <v>52</v>
      </c>
      <c r="G13" s="64">
        <v>71.2</v>
      </c>
      <c r="H13" s="65">
        <v>8</v>
      </c>
      <c r="I13" s="77" t="s">
        <v>20</v>
      </c>
      <c r="J13" s="58">
        <v>42</v>
      </c>
      <c r="K13" s="86"/>
      <c r="L13" s="86"/>
      <c r="M13" s="86"/>
      <c r="N13" s="86"/>
      <c r="O13" s="86"/>
      <c r="P13" s="86"/>
      <c r="Q13" s="90"/>
      <c r="R13" s="90"/>
    </row>
    <row r="14" ht="18" customHeight="1" spans="1:18">
      <c r="A14" s="58">
        <v>9</v>
      </c>
      <c r="B14" s="262" t="s">
        <v>23</v>
      </c>
      <c r="C14" s="63">
        <v>70</v>
      </c>
      <c r="D14" s="117">
        <v>78.2</v>
      </c>
      <c r="E14" s="63">
        <v>60</v>
      </c>
      <c r="F14" s="63">
        <v>51</v>
      </c>
      <c r="G14" s="64">
        <v>69.61</v>
      </c>
      <c r="H14" s="65">
        <v>9</v>
      </c>
      <c r="I14" s="77" t="s">
        <v>20</v>
      </c>
      <c r="J14" s="58">
        <v>43</v>
      </c>
      <c r="K14" s="86"/>
      <c r="L14" s="86"/>
      <c r="M14" s="86"/>
      <c r="N14" s="86"/>
      <c r="O14" s="86"/>
      <c r="P14" s="86"/>
      <c r="Q14" s="90"/>
      <c r="R14" s="90"/>
    </row>
    <row r="15" ht="18" customHeight="1" spans="1:18">
      <c r="A15" s="58">
        <v>10</v>
      </c>
      <c r="B15" s="262" t="s">
        <v>24</v>
      </c>
      <c r="C15" s="63">
        <v>65</v>
      </c>
      <c r="D15" s="117">
        <v>85.9</v>
      </c>
      <c r="E15" s="63">
        <v>60</v>
      </c>
      <c r="F15" s="63">
        <v>50</v>
      </c>
      <c r="G15" s="64">
        <v>69.61</v>
      </c>
      <c r="H15" s="65">
        <v>10</v>
      </c>
      <c r="I15" s="77" t="s">
        <v>20</v>
      </c>
      <c r="J15" s="58">
        <v>44</v>
      </c>
      <c r="K15" s="86"/>
      <c r="L15" s="86"/>
      <c r="M15" s="86"/>
      <c r="N15" s="86"/>
      <c r="O15" s="86"/>
      <c r="P15" s="86"/>
      <c r="Q15" s="90"/>
      <c r="R15" s="90"/>
    </row>
    <row r="16" ht="18" customHeight="1" spans="1:18">
      <c r="A16" s="58">
        <v>11</v>
      </c>
      <c r="B16" s="262" t="s">
        <v>25</v>
      </c>
      <c r="C16" s="63">
        <v>65</v>
      </c>
      <c r="D16" s="117">
        <v>85.7</v>
      </c>
      <c r="E16" s="63">
        <v>60</v>
      </c>
      <c r="F16" s="63">
        <v>50</v>
      </c>
      <c r="G16" s="64">
        <v>69.53</v>
      </c>
      <c r="H16" s="65">
        <v>11</v>
      </c>
      <c r="I16" s="77" t="s">
        <v>26</v>
      </c>
      <c r="J16" s="58">
        <v>45</v>
      </c>
      <c r="K16" s="86"/>
      <c r="L16" s="86"/>
      <c r="M16" s="86"/>
      <c r="N16" s="86"/>
      <c r="O16" s="86"/>
      <c r="P16" s="86"/>
      <c r="Q16" s="90"/>
      <c r="R16" s="90"/>
    </row>
    <row r="17" ht="18" customHeight="1" spans="1:18">
      <c r="A17" s="58">
        <v>12</v>
      </c>
      <c r="B17" s="262" t="s">
        <v>27</v>
      </c>
      <c r="C17" s="63">
        <v>73</v>
      </c>
      <c r="D17" s="117">
        <v>80.18</v>
      </c>
      <c r="E17" s="63">
        <v>60</v>
      </c>
      <c r="F17" s="63">
        <v>50</v>
      </c>
      <c r="G17" s="64">
        <v>69.32</v>
      </c>
      <c r="H17" s="65">
        <v>12</v>
      </c>
      <c r="I17" s="77" t="s">
        <v>26</v>
      </c>
      <c r="J17" s="58">
        <v>46</v>
      </c>
      <c r="K17" s="86"/>
      <c r="L17" s="86"/>
      <c r="M17" s="86"/>
      <c r="N17" s="86"/>
      <c r="O17" s="86"/>
      <c r="P17" s="86"/>
      <c r="Q17" s="90"/>
      <c r="R17" s="90"/>
    </row>
    <row r="18" ht="18" customHeight="1" spans="1:18">
      <c r="A18" s="58">
        <v>13</v>
      </c>
      <c r="B18" s="262" t="s">
        <v>28</v>
      </c>
      <c r="C18" s="63">
        <v>65</v>
      </c>
      <c r="D18" s="117">
        <v>85</v>
      </c>
      <c r="E18" s="63">
        <v>60</v>
      </c>
      <c r="F18" s="63">
        <v>50</v>
      </c>
      <c r="G18" s="64">
        <v>69.25</v>
      </c>
      <c r="H18" s="65">
        <v>13</v>
      </c>
      <c r="I18" s="77" t="s">
        <v>26</v>
      </c>
      <c r="J18" s="58"/>
      <c r="K18" s="86"/>
      <c r="L18" s="86"/>
      <c r="M18" s="86"/>
      <c r="N18" s="86"/>
      <c r="O18" s="86"/>
      <c r="P18" s="86"/>
      <c r="Q18" s="90"/>
      <c r="R18" s="90"/>
    </row>
    <row r="19" ht="18" customHeight="1" spans="1:18">
      <c r="A19" s="58">
        <v>14</v>
      </c>
      <c r="B19" s="262" t="s">
        <v>29</v>
      </c>
      <c r="C19" s="63">
        <v>65</v>
      </c>
      <c r="D19" s="117">
        <v>84.9</v>
      </c>
      <c r="E19" s="63">
        <v>60</v>
      </c>
      <c r="F19" s="63">
        <v>50</v>
      </c>
      <c r="G19" s="64">
        <v>69.21</v>
      </c>
      <c r="H19" s="65">
        <v>14</v>
      </c>
      <c r="I19" s="77" t="s">
        <v>26</v>
      </c>
      <c r="J19" s="58"/>
      <c r="K19" s="86"/>
      <c r="L19" s="86"/>
      <c r="M19" s="86"/>
      <c r="N19" s="86"/>
      <c r="O19" s="86"/>
      <c r="P19" s="86"/>
      <c r="Q19" s="90"/>
      <c r="R19" s="90"/>
    </row>
    <row r="20" ht="18" customHeight="1" spans="1:18">
      <c r="A20" s="58">
        <v>15</v>
      </c>
      <c r="B20" s="262" t="s">
        <v>30</v>
      </c>
      <c r="C20" s="63">
        <v>73</v>
      </c>
      <c r="D20" s="117">
        <v>88.4</v>
      </c>
      <c r="E20" s="63">
        <v>60</v>
      </c>
      <c r="F20" s="63">
        <v>54</v>
      </c>
      <c r="G20" s="64">
        <v>68.96</v>
      </c>
      <c r="H20" s="65">
        <v>15</v>
      </c>
      <c r="I20" s="77" t="s">
        <v>26</v>
      </c>
      <c r="J20" s="58"/>
      <c r="K20" s="86"/>
      <c r="L20" s="86"/>
      <c r="M20" s="86"/>
      <c r="N20" s="86"/>
      <c r="O20" s="86"/>
      <c r="P20" s="86"/>
      <c r="Q20" s="90"/>
      <c r="R20" s="90"/>
    </row>
    <row r="21" ht="18" customHeight="1" spans="1:18">
      <c r="A21" s="58">
        <v>16</v>
      </c>
      <c r="B21" s="262" t="s">
        <v>31</v>
      </c>
      <c r="C21" s="63">
        <v>67</v>
      </c>
      <c r="D21" s="117">
        <v>81.3</v>
      </c>
      <c r="E21" s="63">
        <v>60</v>
      </c>
      <c r="F21" s="63">
        <v>50</v>
      </c>
      <c r="G21" s="64">
        <v>68.27</v>
      </c>
      <c r="H21" s="65">
        <v>16</v>
      </c>
      <c r="I21" s="77" t="s">
        <v>26</v>
      </c>
      <c r="J21" s="58"/>
      <c r="K21" s="86"/>
      <c r="L21" s="86"/>
      <c r="M21" s="86"/>
      <c r="N21" s="86"/>
      <c r="O21" s="86"/>
      <c r="P21" s="86"/>
      <c r="Q21" s="90"/>
      <c r="R21" s="90"/>
    </row>
    <row r="22" ht="18" customHeight="1" spans="1:18">
      <c r="A22" s="58">
        <v>17</v>
      </c>
      <c r="B22" s="262" t="s">
        <v>32</v>
      </c>
      <c r="C22" s="63">
        <v>68</v>
      </c>
      <c r="D22" s="117">
        <v>80.4</v>
      </c>
      <c r="E22" s="63">
        <v>60</v>
      </c>
      <c r="F22" s="63">
        <v>50</v>
      </c>
      <c r="G22" s="64">
        <v>68.16</v>
      </c>
      <c r="H22" s="65">
        <v>17</v>
      </c>
      <c r="I22" s="77" t="s">
        <v>26</v>
      </c>
      <c r="J22" s="58"/>
      <c r="K22" s="86"/>
      <c r="L22" s="86"/>
      <c r="M22" s="86"/>
      <c r="N22" s="86"/>
      <c r="O22" s="86"/>
      <c r="P22" s="86"/>
      <c r="Q22" s="90"/>
      <c r="R22" s="90"/>
    </row>
    <row r="23" ht="18" customHeight="1" spans="1:18">
      <c r="A23" s="58">
        <v>18</v>
      </c>
      <c r="B23" s="262" t="s">
        <v>33</v>
      </c>
      <c r="C23" s="63">
        <v>65</v>
      </c>
      <c r="D23" s="117">
        <v>80.9</v>
      </c>
      <c r="E23" s="63">
        <v>60</v>
      </c>
      <c r="F23" s="63">
        <v>50</v>
      </c>
      <c r="G23" s="64">
        <v>67.61</v>
      </c>
      <c r="H23" s="65">
        <v>18</v>
      </c>
      <c r="I23" s="77" t="s">
        <v>26</v>
      </c>
      <c r="J23" s="58"/>
      <c r="K23" s="86"/>
      <c r="L23" s="86"/>
      <c r="M23" s="86"/>
      <c r="N23" s="86"/>
      <c r="O23" s="86"/>
      <c r="P23" s="86"/>
      <c r="Q23" s="90"/>
      <c r="R23" s="90"/>
    </row>
    <row r="24" ht="18" customHeight="1" spans="1:18">
      <c r="A24" s="58">
        <v>19</v>
      </c>
      <c r="B24" s="262" t="s">
        <v>34</v>
      </c>
      <c r="C24" s="63">
        <v>72</v>
      </c>
      <c r="D24" s="117">
        <v>75.2</v>
      </c>
      <c r="E24" s="63">
        <v>60</v>
      </c>
      <c r="F24" s="63">
        <v>50</v>
      </c>
      <c r="G24" s="64">
        <v>67.08</v>
      </c>
      <c r="H24" s="65">
        <v>19</v>
      </c>
      <c r="I24" s="77" t="s">
        <v>26</v>
      </c>
      <c r="J24" s="58"/>
      <c r="K24" s="86"/>
      <c r="L24" s="86"/>
      <c r="M24" s="86"/>
      <c r="N24" s="86"/>
      <c r="O24" s="86"/>
      <c r="P24" s="86"/>
      <c r="Q24" s="90"/>
      <c r="R24" s="90"/>
    </row>
    <row r="25" ht="18" customHeight="1" spans="1:18">
      <c r="A25" s="58">
        <v>20</v>
      </c>
      <c r="B25" s="262" t="s">
        <v>35</v>
      </c>
      <c r="C25" s="63">
        <v>72</v>
      </c>
      <c r="D25" s="117">
        <v>73.6</v>
      </c>
      <c r="E25" s="63">
        <v>60</v>
      </c>
      <c r="F25" s="63">
        <v>51</v>
      </c>
      <c r="G25" s="64">
        <v>66.64</v>
      </c>
      <c r="H25" s="65">
        <v>20</v>
      </c>
      <c r="I25" s="77" t="s">
        <v>26</v>
      </c>
      <c r="J25" s="58"/>
      <c r="K25" s="86"/>
      <c r="L25" s="86"/>
      <c r="M25" s="86"/>
      <c r="N25" s="86"/>
      <c r="O25" s="86"/>
      <c r="P25" s="86"/>
      <c r="Q25" s="90"/>
      <c r="R25" s="90"/>
    </row>
    <row r="26" ht="18" customHeight="1" spans="1:18">
      <c r="A26" s="58">
        <v>21</v>
      </c>
      <c r="B26" s="262" t="s">
        <v>36</v>
      </c>
      <c r="C26" s="63">
        <v>69</v>
      </c>
      <c r="D26" s="117">
        <v>81.5</v>
      </c>
      <c r="E26" s="63">
        <v>60</v>
      </c>
      <c r="F26" s="63">
        <v>50</v>
      </c>
      <c r="G26" s="64">
        <v>64.4</v>
      </c>
      <c r="H26" s="65">
        <v>21</v>
      </c>
      <c r="I26" s="77" t="s">
        <v>26</v>
      </c>
      <c r="J26" s="58"/>
      <c r="K26" s="86"/>
      <c r="L26" s="86"/>
      <c r="M26" s="86"/>
      <c r="N26" s="86"/>
      <c r="O26" s="86"/>
      <c r="P26" s="86"/>
      <c r="Q26" s="90"/>
      <c r="R26" s="90"/>
    </row>
    <row r="27" ht="18" customHeight="1" spans="1:18">
      <c r="A27" s="58">
        <v>22</v>
      </c>
      <c r="B27" s="262" t="s">
        <v>37</v>
      </c>
      <c r="C27" s="63">
        <v>65</v>
      </c>
      <c r="D27" s="117">
        <v>72.3</v>
      </c>
      <c r="E27" s="63">
        <v>60</v>
      </c>
      <c r="F27" s="63">
        <v>50</v>
      </c>
      <c r="G27" s="64">
        <v>64.17</v>
      </c>
      <c r="H27" s="65">
        <v>22</v>
      </c>
      <c r="I27" s="77" t="s">
        <v>26</v>
      </c>
      <c r="J27" s="58"/>
      <c r="K27" s="86"/>
      <c r="L27" s="86"/>
      <c r="M27" s="86"/>
      <c r="N27" s="86"/>
      <c r="O27" s="86"/>
      <c r="P27" s="86"/>
      <c r="Q27" s="90"/>
      <c r="R27" s="90"/>
    </row>
    <row r="28" ht="18" customHeight="1" spans="1:18">
      <c r="A28" s="379">
        <v>23</v>
      </c>
      <c r="B28" s="348" t="s">
        <v>38</v>
      </c>
      <c r="C28" s="350">
        <v>70</v>
      </c>
      <c r="D28" s="375">
        <v>57.9</v>
      </c>
      <c r="E28" s="350">
        <v>60</v>
      </c>
      <c r="F28" s="350">
        <v>50</v>
      </c>
      <c r="G28" s="110">
        <v>59.66</v>
      </c>
      <c r="H28" s="352">
        <v>23</v>
      </c>
      <c r="I28" s="113" t="s">
        <v>39</v>
      </c>
      <c r="J28" s="58"/>
      <c r="K28" s="86"/>
      <c r="L28" s="86"/>
      <c r="M28" s="86"/>
      <c r="N28" s="86"/>
      <c r="O28" s="86"/>
      <c r="P28" s="86"/>
      <c r="Q28" s="90"/>
      <c r="R28" s="90"/>
    </row>
    <row r="29" ht="18" customHeight="1" spans="1:18">
      <c r="A29" s="379">
        <v>24</v>
      </c>
      <c r="B29" s="348" t="s">
        <v>40</v>
      </c>
      <c r="C29" s="350">
        <v>65</v>
      </c>
      <c r="D29" s="375">
        <v>55.2</v>
      </c>
      <c r="E29" s="350">
        <v>60</v>
      </c>
      <c r="F29" s="350">
        <v>50</v>
      </c>
      <c r="G29" s="110">
        <v>57.33</v>
      </c>
      <c r="H29" s="352">
        <v>24</v>
      </c>
      <c r="I29" s="113" t="s">
        <v>39</v>
      </c>
      <c r="J29" s="58"/>
      <c r="K29" s="86"/>
      <c r="L29" s="86"/>
      <c r="M29" s="86"/>
      <c r="N29" s="86"/>
      <c r="O29" s="86"/>
      <c r="P29" s="86"/>
      <c r="Q29" s="90"/>
      <c r="R29" s="90"/>
    </row>
    <row r="30" ht="18" customHeight="1" spans="1:18">
      <c r="A30" s="58">
        <v>25</v>
      </c>
      <c r="B30" s="59"/>
      <c r="C30" s="63"/>
      <c r="D30" s="96"/>
      <c r="E30" s="63"/>
      <c r="F30" s="63"/>
      <c r="G30" s="64"/>
      <c r="H30" s="65"/>
      <c r="I30" s="77"/>
      <c r="J30" s="58"/>
      <c r="K30" s="86"/>
      <c r="L30" s="86"/>
      <c r="M30" s="86"/>
      <c r="N30" s="86"/>
      <c r="O30" s="86"/>
      <c r="P30" s="86"/>
      <c r="Q30" s="90"/>
      <c r="R30" s="90"/>
    </row>
    <row r="31" ht="18" customHeight="1" spans="1:18">
      <c r="A31" s="58">
        <v>26</v>
      </c>
      <c r="B31" s="59"/>
      <c r="C31" s="63"/>
      <c r="D31" s="96"/>
      <c r="E31" s="63"/>
      <c r="F31" s="63"/>
      <c r="G31" s="64"/>
      <c r="H31" s="65"/>
      <c r="I31" s="77"/>
      <c r="J31" s="58"/>
      <c r="K31" s="80"/>
      <c r="L31" s="80"/>
      <c r="M31" s="80"/>
      <c r="N31" s="80"/>
      <c r="O31" s="80"/>
      <c r="P31" s="80"/>
      <c r="Q31" s="90"/>
      <c r="R31" s="90"/>
    </row>
    <row r="32" ht="18" customHeight="1" spans="1:18">
      <c r="A32" s="58">
        <v>27</v>
      </c>
      <c r="B32" s="59"/>
      <c r="C32" s="63"/>
      <c r="D32" s="96"/>
      <c r="E32" s="63"/>
      <c r="F32" s="63"/>
      <c r="G32" s="64"/>
      <c r="H32" s="65"/>
      <c r="I32" s="77"/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66"/>
      <c r="C33" s="63"/>
      <c r="D33" s="96"/>
      <c r="E33" s="63"/>
      <c r="F33" s="63"/>
      <c r="G33" s="64"/>
      <c r="H33" s="65"/>
      <c r="I33" s="77"/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59"/>
      <c r="C34" s="63"/>
      <c r="D34" s="96"/>
      <c r="E34" s="63"/>
      <c r="F34" s="63"/>
      <c r="G34" s="64"/>
      <c r="H34" s="65"/>
      <c r="I34" s="77"/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59"/>
      <c r="C35" s="63"/>
      <c r="D35" s="96"/>
      <c r="E35" s="63"/>
      <c r="F35" s="63"/>
      <c r="G35" s="64"/>
      <c r="H35" s="65"/>
      <c r="I35" s="77"/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59"/>
      <c r="C36" s="63"/>
      <c r="D36" s="96"/>
      <c r="E36" s="63"/>
      <c r="F36" s="63"/>
      <c r="G36" s="64"/>
      <c r="H36" s="65"/>
      <c r="I36" s="77"/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66"/>
      <c r="C37" s="78"/>
      <c r="D37" s="96"/>
      <c r="E37" s="78"/>
      <c r="F37" s="78"/>
      <c r="G37" s="64"/>
      <c r="H37" s="65"/>
      <c r="I37" s="77"/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59"/>
      <c r="C38" s="63"/>
      <c r="D38" s="96"/>
      <c r="E38" s="63"/>
      <c r="F38" s="63"/>
      <c r="G38" s="64"/>
      <c r="H38" s="65"/>
      <c r="I38" s="77"/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59"/>
      <c r="C39" s="63"/>
      <c r="D39" s="64"/>
      <c r="E39" s="63"/>
      <c r="F39" s="63"/>
      <c r="G39" s="64"/>
      <c r="H39" s="65"/>
      <c r="I39" s="77"/>
      <c r="J39" s="58"/>
      <c r="K39" s="80"/>
      <c r="L39" s="80"/>
      <c r="M39" s="80"/>
      <c r="N39" s="80"/>
      <c r="O39" s="80"/>
      <c r="P39" s="80"/>
      <c r="Q39" s="90"/>
      <c r="R39" s="90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U28" sqref="U28"/>
    </sheetView>
  </sheetViews>
  <sheetFormatPr defaultColWidth="9" defaultRowHeight="13.5"/>
  <cols>
    <col min="1" max="1" width="4.875" customWidth="1"/>
    <col min="2" max="2" width="6.875" customWidth="1"/>
    <col min="3" max="3" width="4.875" customWidth="1"/>
    <col min="4" max="4" width="8.875" customWidth="1"/>
    <col min="5" max="6" width="4.875" customWidth="1"/>
    <col min="7" max="7" width="6.875" customWidth="1"/>
    <col min="8" max="18" width="4.875" customWidth="1"/>
  </cols>
  <sheetData>
    <row r="1" spans="1:1">
      <c r="A1" t="s">
        <v>0</v>
      </c>
    </row>
    <row r="2" ht="20.25" spans="1:20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52" t="s">
        <v>444</v>
      </c>
      <c r="B3" s="52"/>
      <c r="C3" s="53"/>
      <c r="D3" s="53"/>
      <c r="E3" s="53"/>
      <c r="F3" s="53"/>
      <c r="G3" s="53"/>
      <c r="H3" s="52"/>
      <c r="I3" s="52"/>
      <c r="J3" s="52"/>
      <c r="K3" s="53"/>
      <c r="L3" s="53"/>
      <c r="M3" s="53"/>
      <c r="N3" s="53"/>
      <c r="O3" s="53"/>
      <c r="P3" s="53"/>
      <c r="Q3" s="52"/>
      <c r="R3" s="52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445</v>
      </c>
      <c r="C6" s="60">
        <v>67</v>
      </c>
      <c r="D6" s="96">
        <v>86.44</v>
      </c>
      <c r="E6" s="62">
        <v>60</v>
      </c>
      <c r="F6" s="63">
        <v>55</v>
      </c>
      <c r="G6" s="64">
        <f t="shared" ref="G6:G14" si="0">C6*0.25+D6*0.4+E6*0.15+F6*0.2</f>
        <v>71.326</v>
      </c>
      <c r="H6" s="65">
        <v>1</v>
      </c>
      <c r="I6" s="77" t="s">
        <v>14</v>
      </c>
      <c r="J6" s="58">
        <v>35</v>
      </c>
      <c r="K6" s="66"/>
      <c r="L6" s="60"/>
      <c r="M6" s="96"/>
      <c r="N6" s="62"/>
      <c r="O6" s="63"/>
      <c r="P6" s="64"/>
      <c r="Q6" s="90"/>
      <c r="R6" s="77"/>
      <c r="S6" s="204"/>
      <c r="T6" s="76"/>
    </row>
    <row r="7" ht="18" customHeight="1" spans="1:20">
      <c r="A7" s="58">
        <v>2</v>
      </c>
      <c r="B7" s="262" t="s">
        <v>446</v>
      </c>
      <c r="C7" s="67">
        <v>66</v>
      </c>
      <c r="D7" s="96">
        <v>81.32</v>
      </c>
      <c r="E7" s="68">
        <v>60</v>
      </c>
      <c r="F7" s="63">
        <v>58</v>
      </c>
      <c r="G7" s="64">
        <f t="shared" si="0"/>
        <v>69.628</v>
      </c>
      <c r="H7" s="65">
        <v>2</v>
      </c>
      <c r="I7" s="77" t="s">
        <v>20</v>
      </c>
      <c r="J7" s="58">
        <v>36</v>
      </c>
      <c r="K7" s="59"/>
      <c r="L7" s="60"/>
      <c r="M7" s="96"/>
      <c r="N7" s="62"/>
      <c r="O7" s="63"/>
      <c r="P7" s="64"/>
      <c r="Q7" s="65"/>
      <c r="R7" s="77"/>
      <c r="S7" s="76"/>
      <c r="T7" s="76"/>
    </row>
    <row r="8" ht="18" customHeight="1" spans="1:20">
      <c r="A8" s="58">
        <v>3</v>
      </c>
      <c r="B8" s="262" t="s">
        <v>447</v>
      </c>
      <c r="C8" s="60">
        <v>60</v>
      </c>
      <c r="D8" s="96">
        <v>83.56</v>
      </c>
      <c r="E8" s="62">
        <v>60</v>
      </c>
      <c r="F8" s="63">
        <v>54</v>
      </c>
      <c r="G8" s="64">
        <f t="shared" si="0"/>
        <v>68.224</v>
      </c>
      <c r="H8" s="65">
        <v>3</v>
      </c>
      <c r="I8" s="77" t="s">
        <v>20</v>
      </c>
      <c r="J8" s="58">
        <v>37</v>
      </c>
      <c r="K8" s="59"/>
      <c r="L8" s="60"/>
      <c r="M8" s="96"/>
      <c r="N8" s="62"/>
      <c r="O8" s="63"/>
      <c r="P8" s="64"/>
      <c r="Q8" s="65"/>
      <c r="R8" s="77"/>
      <c r="S8" s="76"/>
      <c r="T8" s="76"/>
    </row>
    <row r="9" ht="18" customHeight="1" spans="1:20">
      <c r="A9" s="58">
        <v>4</v>
      </c>
      <c r="B9" s="262" t="s">
        <v>448</v>
      </c>
      <c r="C9" s="60">
        <v>60</v>
      </c>
      <c r="D9" s="96">
        <v>83.56</v>
      </c>
      <c r="E9" s="62">
        <v>60</v>
      </c>
      <c r="F9" s="63">
        <v>51</v>
      </c>
      <c r="G9" s="64">
        <f t="shared" si="0"/>
        <v>67.624</v>
      </c>
      <c r="H9" s="65">
        <v>4</v>
      </c>
      <c r="I9" s="77" t="s">
        <v>26</v>
      </c>
      <c r="J9" s="58">
        <v>38</v>
      </c>
      <c r="K9" s="59"/>
      <c r="L9" s="60"/>
      <c r="M9" s="96"/>
      <c r="N9" s="62"/>
      <c r="O9" s="63"/>
      <c r="P9" s="64"/>
      <c r="Q9" s="65"/>
      <c r="R9" s="77"/>
      <c r="S9" s="76"/>
      <c r="T9" s="76"/>
    </row>
    <row r="10" ht="18" customHeight="1" spans="1:20">
      <c r="A10" s="58">
        <v>5</v>
      </c>
      <c r="B10" s="262" t="s">
        <v>449</v>
      </c>
      <c r="C10" s="60">
        <v>60</v>
      </c>
      <c r="D10" s="96">
        <v>83.84</v>
      </c>
      <c r="E10" s="62">
        <v>60</v>
      </c>
      <c r="F10" s="63">
        <v>50</v>
      </c>
      <c r="G10" s="64">
        <f t="shared" si="0"/>
        <v>67.536</v>
      </c>
      <c r="H10" s="65">
        <v>5</v>
      </c>
      <c r="I10" s="77" t="s">
        <v>26</v>
      </c>
      <c r="J10" s="79">
        <v>39</v>
      </c>
      <c r="K10" s="59"/>
      <c r="L10" s="60"/>
      <c r="M10" s="96"/>
      <c r="N10" s="62"/>
      <c r="O10" s="63"/>
      <c r="P10" s="64"/>
      <c r="Q10" s="91"/>
      <c r="R10" s="77"/>
      <c r="S10" s="76"/>
      <c r="T10" s="76"/>
    </row>
    <row r="11" ht="18" customHeight="1" spans="1:20">
      <c r="A11" s="58">
        <v>6</v>
      </c>
      <c r="B11" s="262" t="s">
        <v>450</v>
      </c>
      <c r="C11" s="60">
        <v>60</v>
      </c>
      <c r="D11" s="96">
        <v>83.76</v>
      </c>
      <c r="E11" s="62">
        <v>60</v>
      </c>
      <c r="F11" s="63">
        <v>50</v>
      </c>
      <c r="G11" s="64">
        <f t="shared" si="0"/>
        <v>67.504</v>
      </c>
      <c r="H11" s="65">
        <v>6</v>
      </c>
      <c r="I11" s="77" t="s">
        <v>26</v>
      </c>
      <c r="J11" s="58">
        <v>40</v>
      </c>
      <c r="K11" s="59"/>
      <c r="L11" s="60"/>
      <c r="M11" s="96"/>
      <c r="N11" s="62"/>
      <c r="O11" s="63"/>
      <c r="P11" s="64"/>
      <c r="Q11" s="90"/>
      <c r="R11" s="77"/>
      <c r="S11" s="76"/>
      <c r="T11" s="76"/>
    </row>
    <row r="12" ht="18" customHeight="1" spans="1:20">
      <c r="A12" s="58">
        <v>7</v>
      </c>
      <c r="B12" s="262" t="s">
        <v>451</v>
      </c>
      <c r="C12" s="60">
        <v>60</v>
      </c>
      <c r="D12" s="96">
        <v>81.76</v>
      </c>
      <c r="E12" s="62">
        <v>60</v>
      </c>
      <c r="F12" s="63">
        <v>50</v>
      </c>
      <c r="G12" s="64">
        <f t="shared" si="0"/>
        <v>66.704</v>
      </c>
      <c r="H12" s="65">
        <v>7</v>
      </c>
      <c r="I12" s="77" t="s">
        <v>26</v>
      </c>
      <c r="J12" s="58">
        <v>41</v>
      </c>
      <c r="K12" s="59"/>
      <c r="L12" s="60"/>
      <c r="M12" s="96"/>
      <c r="N12" s="62"/>
      <c r="O12" s="63"/>
      <c r="P12" s="64"/>
      <c r="Q12" s="90"/>
      <c r="R12" s="77"/>
      <c r="S12" s="76"/>
      <c r="T12" s="76"/>
    </row>
    <row r="13" ht="18" customHeight="1" spans="1:20">
      <c r="A13" s="58">
        <v>8</v>
      </c>
      <c r="B13" s="262" t="s">
        <v>452</v>
      </c>
      <c r="C13" s="60">
        <v>60</v>
      </c>
      <c r="D13" s="96">
        <v>81.12</v>
      </c>
      <c r="E13" s="62">
        <v>60</v>
      </c>
      <c r="F13" s="63">
        <v>50</v>
      </c>
      <c r="G13" s="64">
        <f t="shared" si="0"/>
        <v>66.448</v>
      </c>
      <c r="H13" s="65">
        <v>8</v>
      </c>
      <c r="I13" s="77" t="s">
        <v>26</v>
      </c>
      <c r="J13" s="85">
        <v>42</v>
      </c>
      <c r="K13" s="59"/>
      <c r="L13" s="60"/>
      <c r="M13" s="96"/>
      <c r="N13" s="62"/>
      <c r="O13" s="63"/>
      <c r="P13" s="64"/>
      <c r="Q13" s="99"/>
      <c r="R13" s="77"/>
      <c r="S13" s="76"/>
      <c r="T13" s="76"/>
    </row>
    <row r="14" ht="18" customHeight="1" spans="1:20">
      <c r="A14" s="58">
        <v>9</v>
      </c>
      <c r="B14" s="262" t="s">
        <v>453</v>
      </c>
      <c r="C14" s="60">
        <v>60</v>
      </c>
      <c r="D14" s="96">
        <v>80.84</v>
      </c>
      <c r="E14" s="62">
        <v>60</v>
      </c>
      <c r="F14" s="63">
        <v>50</v>
      </c>
      <c r="G14" s="64">
        <f t="shared" si="0"/>
        <v>66.336</v>
      </c>
      <c r="H14" s="65">
        <v>9</v>
      </c>
      <c r="I14" s="77" t="s">
        <v>26</v>
      </c>
      <c r="J14" s="58">
        <v>43</v>
      </c>
      <c r="K14" s="59"/>
      <c r="L14" s="60"/>
      <c r="M14" s="96"/>
      <c r="N14" s="62"/>
      <c r="O14" s="63"/>
      <c r="P14" s="64"/>
      <c r="Q14" s="65"/>
      <c r="R14" s="77"/>
      <c r="S14" s="76"/>
      <c r="T14" s="76"/>
    </row>
    <row r="15" ht="18" customHeight="1" spans="1:20">
      <c r="A15" s="58">
        <v>10</v>
      </c>
      <c r="B15" s="59"/>
      <c r="C15" s="60"/>
      <c r="D15" s="96"/>
      <c r="E15" s="62"/>
      <c r="F15" s="63"/>
      <c r="G15" s="64"/>
      <c r="H15" s="65"/>
      <c r="I15" s="77"/>
      <c r="J15" s="58">
        <v>44</v>
      </c>
      <c r="K15" s="66"/>
      <c r="L15" s="60"/>
      <c r="M15" s="96"/>
      <c r="N15" s="62"/>
      <c r="O15" s="63"/>
      <c r="P15" s="64"/>
      <c r="Q15" s="90"/>
      <c r="R15" s="77"/>
      <c r="S15" s="76"/>
      <c r="T15" s="76"/>
    </row>
    <row r="16" ht="18" customHeight="1" spans="1:20">
      <c r="A16" s="58">
        <v>11</v>
      </c>
      <c r="B16" s="66"/>
      <c r="C16" s="69"/>
      <c r="D16" s="96"/>
      <c r="E16" s="70"/>
      <c r="F16" s="63"/>
      <c r="G16" s="64"/>
      <c r="H16" s="65"/>
      <c r="I16" s="77"/>
      <c r="J16" s="79">
        <v>45</v>
      </c>
      <c r="K16" s="66"/>
      <c r="L16" s="71"/>
      <c r="M16" s="96"/>
      <c r="N16" s="72"/>
      <c r="O16" s="63"/>
      <c r="P16" s="64"/>
      <c r="Q16" s="91"/>
      <c r="R16" s="77"/>
      <c r="S16" s="76"/>
      <c r="T16" s="76"/>
    </row>
    <row r="17" ht="18" customHeight="1" spans="1:20">
      <c r="A17" s="58">
        <v>12</v>
      </c>
      <c r="B17" s="66"/>
      <c r="C17" s="60"/>
      <c r="D17" s="96"/>
      <c r="E17" s="62"/>
      <c r="F17" s="63"/>
      <c r="G17" s="64"/>
      <c r="H17" s="65"/>
      <c r="I17" s="77"/>
      <c r="J17" s="58">
        <v>46</v>
      </c>
      <c r="K17" s="59"/>
      <c r="L17" s="60"/>
      <c r="M17" s="96"/>
      <c r="N17" s="62"/>
      <c r="O17" s="63"/>
      <c r="P17" s="64"/>
      <c r="Q17" s="90"/>
      <c r="R17" s="77"/>
      <c r="S17" s="76"/>
      <c r="T17" s="76"/>
    </row>
    <row r="18" ht="18" customHeight="1" spans="1:18">
      <c r="A18" s="58">
        <v>13</v>
      </c>
      <c r="B18" s="66"/>
      <c r="C18" s="71"/>
      <c r="D18" s="96"/>
      <c r="E18" s="72"/>
      <c r="F18" s="63"/>
      <c r="G18" s="64"/>
      <c r="H18" s="65"/>
      <c r="I18" s="77"/>
      <c r="J18" s="58"/>
      <c r="K18" s="80"/>
      <c r="L18" s="80"/>
      <c r="M18" s="88"/>
      <c r="N18" s="80"/>
      <c r="O18" s="80"/>
      <c r="P18" s="80"/>
      <c r="Q18" s="90"/>
      <c r="R18" s="77"/>
    </row>
    <row r="19" ht="18" customHeight="1" spans="1:18">
      <c r="A19" s="58">
        <v>14</v>
      </c>
      <c r="B19" s="66"/>
      <c r="C19" s="73"/>
      <c r="D19" s="96"/>
      <c r="E19" s="74"/>
      <c r="F19" s="63"/>
      <c r="G19" s="64"/>
      <c r="H19" s="65"/>
      <c r="I19" s="77"/>
      <c r="J19" s="58"/>
      <c r="K19" s="80"/>
      <c r="L19" s="80"/>
      <c r="M19" s="80"/>
      <c r="N19" s="80"/>
      <c r="O19" s="80"/>
      <c r="P19" s="80"/>
      <c r="Q19" s="90"/>
      <c r="R19" s="77"/>
    </row>
    <row r="20" ht="18" customHeight="1" spans="1:18">
      <c r="A20" s="58">
        <v>15</v>
      </c>
      <c r="B20" s="59"/>
      <c r="C20" s="60"/>
      <c r="D20" s="96"/>
      <c r="E20" s="62"/>
      <c r="F20" s="63"/>
      <c r="G20" s="64"/>
      <c r="H20" s="65"/>
      <c r="I20" s="77"/>
      <c r="J20" s="58"/>
      <c r="K20" s="80"/>
      <c r="L20" s="80"/>
      <c r="M20" s="80"/>
      <c r="N20" s="80"/>
      <c r="O20" s="80"/>
      <c r="P20" s="80"/>
      <c r="Q20" s="90"/>
      <c r="R20" s="77"/>
    </row>
    <row r="21" ht="18" customHeight="1" spans="1:18">
      <c r="A21" s="58">
        <v>16</v>
      </c>
      <c r="B21" s="59"/>
      <c r="C21" s="60"/>
      <c r="D21" s="96"/>
      <c r="E21" s="62"/>
      <c r="F21" s="63"/>
      <c r="G21" s="64"/>
      <c r="H21" s="65"/>
      <c r="I21" s="77"/>
      <c r="J21" s="58"/>
      <c r="K21" s="83"/>
      <c r="L21" s="83"/>
      <c r="M21" s="83"/>
      <c r="N21" s="83"/>
      <c r="O21" s="83"/>
      <c r="P21" s="83"/>
      <c r="Q21" s="90"/>
      <c r="R21" s="77"/>
    </row>
    <row r="22" ht="18" customHeight="1" spans="1:18">
      <c r="A22" s="58">
        <v>17</v>
      </c>
      <c r="B22" s="59"/>
      <c r="C22" s="60"/>
      <c r="D22" s="96"/>
      <c r="E22" s="62"/>
      <c r="F22" s="63"/>
      <c r="G22" s="64"/>
      <c r="H22" s="65"/>
      <c r="I22" s="77"/>
      <c r="J22" s="85"/>
      <c r="K22" s="86"/>
      <c r="L22" s="86"/>
      <c r="M22" s="86"/>
      <c r="N22" s="86"/>
      <c r="O22" s="86"/>
      <c r="P22" s="86"/>
      <c r="Q22" s="92"/>
      <c r="R22" s="90"/>
    </row>
    <row r="23" ht="18" customHeight="1" spans="1:18">
      <c r="A23" s="58">
        <v>18</v>
      </c>
      <c r="B23" s="59"/>
      <c r="C23" s="60"/>
      <c r="D23" s="96"/>
      <c r="E23" s="62"/>
      <c r="F23" s="63"/>
      <c r="G23" s="64"/>
      <c r="H23" s="65"/>
      <c r="I23" s="77"/>
      <c r="J23" s="85"/>
      <c r="K23" s="86"/>
      <c r="L23" s="86"/>
      <c r="M23" s="86"/>
      <c r="N23" s="86"/>
      <c r="O23" s="86"/>
      <c r="P23" s="86"/>
      <c r="Q23" s="92"/>
      <c r="R23" s="90"/>
    </row>
    <row r="24" ht="18" customHeight="1" spans="1:18">
      <c r="A24" s="58">
        <v>19</v>
      </c>
      <c r="B24" s="59"/>
      <c r="C24" s="60"/>
      <c r="D24" s="96"/>
      <c r="E24" s="62"/>
      <c r="F24" s="63"/>
      <c r="G24" s="64"/>
      <c r="H24" s="65"/>
      <c r="I24" s="77"/>
      <c r="J24" s="85"/>
      <c r="K24" s="86"/>
      <c r="L24" s="86"/>
      <c r="M24" s="86"/>
      <c r="N24" s="86"/>
      <c r="O24" s="86"/>
      <c r="P24" s="86"/>
      <c r="Q24" s="92"/>
      <c r="R24" s="90"/>
    </row>
    <row r="25" ht="18" customHeight="1" spans="1:18">
      <c r="A25" s="58">
        <v>20</v>
      </c>
      <c r="B25" s="59"/>
      <c r="C25" s="60"/>
      <c r="D25" s="64"/>
      <c r="E25" s="62"/>
      <c r="F25" s="63"/>
      <c r="G25" s="64"/>
      <c r="H25" s="65"/>
      <c r="I25" s="77"/>
      <c r="J25" s="85"/>
      <c r="K25" s="86"/>
      <c r="L25" s="86"/>
      <c r="M25" s="86"/>
      <c r="N25" s="86"/>
      <c r="O25" s="86"/>
      <c r="P25" s="86"/>
      <c r="Q25" s="92"/>
      <c r="R25" s="90"/>
    </row>
    <row r="26" ht="18" customHeight="1" spans="1:18">
      <c r="A26" s="58">
        <v>21</v>
      </c>
      <c r="B26" s="59"/>
      <c r="C26" s="60"/>
      <c r="D26" s="96"/>
      <c r="E26" s="62"/>
      <c r="F26" s="63"/>
      <c r="G26" s="64"/>
      <c r="H26" s="65"/>
      <c r="I26" s="77"/>
      <c r="J26" s="85"/>
      <c r="K26" s="86"/>
      <c r="L26" s="86"/>
      <c r="M26" s="86"/>
      <c r="N26" s="86"/>
      <c r="O26" s="86"/>
      <c r="P26" s="86"/>
      <c r="Q26" s="92"/>
      <c r="R26" s="90"/>
    </row>
    <row r="27" ht="18" customHeight="1" spans="1:18">
      <c r="A27" s="58">
        <v>22</v>
      </c>
      <c r="B27" s="59"/>
      <c r="C27" s="60"/>
      <c r="D27" s="96"/>
      <c r="E27" s="62"/>
      <c r="F27" s="63"/>
      <c r="G27" s="64"/>
      <c r="H27" s="65"/>
      <c r="I27" s="77"/>
      <c r="J27" s="85"/>
      <c r="K27" s="86"/>
      <c r="L27" s="86"/>
      <c r="M27" s="86"/>
      <c r="N27" s="86"/>
      <c r="O27" s="86"/>
      <c r="P27" s="86"/>
      <c r="Q27" s="92"/>
      <c r="R27" s="90"/>
    </row>
    <row r="28" ht="18" customHeight="1" spans="1:18">
      <c r="A28" s="58">
        <v>23</v>
      </c>
      <c r="B28" s="66"/>
      <c r="C28" s="60"/>
      <c r="D28" s="96"/>
      <c r="E28" s="62"/>
      <c r="F28" s="63"/>
      <c r="G28" s="64"/>
      <c r="H28" s="65"/>
      <c r="I28" s="77"/>
      <c r="J28" s="85"/>
      <c r="K28" s="86"/>
      <c r="L28" s="86"/>
      <c r="M28" s="86"/>
      <c r="N28" s="86"/>
      <c r="O28" s="86"/>
      <c r="P28" s="86"/>
      <c r="Q28" s="92"/>
      <c r="R28" s="90"/>
    </row>
    <row r="29" ht="18" customHeight="1" spans="1:18">
      <c r="A29" s="58">
        <v>24</v>
      </c>
      <c r="B29" s="59"/>
      <c r="C29" s="60"/>
      <c r="D29" s="96"/>
      <c r="E29" s="62"/>
      <c r="F29" s="63"/>
      <c r="G29" s="64"/>
      <c r="H29" s="65"/>
      <c r="I29" s="77"/>
      <c r="J29" s="85"/>
      <c r="K29" s="86"/>
      <c r="L29" s="86"/>
      <c r="M29" s="86"/>
      <c r="N29" s="86"/>
      <c r="O29" s="86"/>
      <c r="P29" s="86"/>
      <c r="Q29" s="92"/>
      <c r="R29" s="90"/>
    </row>
    <row r="30" ht="18" customHeight="1" spans="1:18">
      <c r="A30" s="58">
        <v>25</v>
      </c>
      <c r="B30" s="59"/>
      <c r="C30" s="60"/>
      <c r="D30" s="96"/>
      <c r="E30" s="62"/>
      <c r="F30" s="63"/>
      <c r="G30" s="64"/>
      <c r="H30" s="65"/>
      <c r="I30" s="77"/>
      <c r="J30" s="85"/>
      <c r="K30" s="86"/>
      <c r="L30" s="86"/>
      <c r="M30" s="86"/>
      <c r="N30" s="86"/>
      <c r="O30" s="86"/>
      <c r="P30" s="86"/>
      <c r="Q30" s="92"/>
      <c r="R30" s="90"/>
    </row>
    <row r="31" ht="18" customHeight="1" spans="1:18">
      <c r="A31" s="58">
        <v>26</v>
      </c>
      <c r="B31" s="59"/>
      <c r="C31" s="60"/>
      <c r="D31" s="96"/>
      <c r="E31" s="62"/>
      <c r="F31" s="63"/>
      <c r="G31" s="64"/>
      <c r="H31" s="65"/>
      <c r="I31" s="77"/>
      <c r="J31" s="58"/>
      <c r="K31" s="88"/>
      <c r="L31" s="88"/>
      <c r="M31" s="88"/>
      <c r="N31" s="88"/>
      <c r="O31" s="88"/>
      <c r="P31" s="88"/>
      <c r="Q31" s="90"/>
      <c r="R31" s="90"/>
    </row>
    <row r="32" ht="18" customHeight="1" spans="1:18">
      <c r="A32" s="58">
        <v>27</v>
      </c>
      <c r="B32" s="59"/>
      <c r="C32" s="60"/>
      <c r="D32" s="96"/>
      <c r="E32" s="62"/>
      <c r="F32" s="63"/>
      <c r="G32" s="64"/>
      <c r="H32" s="65"/>
      <c r="I32" s="77"/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66"/>
      <c r="C33" s="60"/>
      <c r="D33" s="96"/>
      <c r="E33" s="62"/>
      <c r="F33" s="63"/>
      <c r="G33" s="64"/>
      <c r="H33" s="65"/>
      <c r="I33" s="77"/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59"/>
      <c r="C34" s="60"/>
      <c r="D34" s="96"/>
      <c r="E34" s="62"/>
      <c r="F34" s="63"/>
      <c r="G34" s="64"/>
      <c r="H34" s="65"/>
      <c r="I34" s="77"/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59"/>
      <c r="C35" s="60"/>
      <c r="D35" s="96"/>
      <c r="E35" s="62"/>
      <c r="F35" s="63"/>
      <c r="G35" s="64"/>
      <c r="H35" s="65"/>
      <c r="I35" s="77"/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59"/>
      <c r="C36" s="60"/>
      <c r="D36" s="96"/>
      <c r="E36" s="62"/>
      <c r="F36" s="63"/>
      <c r="G36" s="64"/>
      <c r="H36" s="65"/>
      <c r="I36" s="77"/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66"/>
      <c r="C37" s="67"/>
      <c r="D37" s="96"/>
      <c r="E37" s="68"/>
      <c r="F37" s="78"/>
      <c r="G37" s="64"/>
      <c r="H37" s="65"/>
      <c r="I37" s="77"/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59"/>
      <c r="C38" s="60"/>
      <c r="D38" s="96"/>
      <c r="E38" s="62"/>
      <c r="F38" s="63"/>
      <c r="G38" s="64"/>
      <c r="H38" s="65"/>
      <c r="I38" s="77"/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59"/>
      <c r="C39" s="60"/>
      <c r="D39" s="64"/>
      <c r="E39" s="62"/>
      <c r="F39" s="63"/>
      <c r="G39" s="64"/>
      <c r="H39" s="65"/>
      <c r="I39" s="77"/>
      <c r="J39" s="58"/>
      <c r="K39" s="80"/>
      <c r="L39" s="80"/>
      <c r="M39" s="80"/>
      <c r="N39" s="80"/>
      <c r="O39" s="80"/>
      <c r="P39" s="80"/>
      <c r="Q39" s="90"/>
      <c r="R39" s="90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sortState ref="A6:G14">
    <sortCondition ref="G6:G14" descending="1"/>
  </sortState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"/>
  <sheetViews>
    <sheetView topLeftCell="A5" workbookViewId="0">
      <selection activeCell="V15" sqref="V15"/>
    </sheetView>
  </sheetViews>
  <sheetFormatPr defaultColWidth="9" defaultRowHeight="13.5"/>
  <sheetData>
    <row r="1" spans="1:1">
      <c r="A1" t="s">
        <v>0</v>
      </c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207" t="s">
        <v>454</v>
      </c>
      <c r="B3" s="207"/>
      <c r="C3" s="208"/>
      <c r="D3" s="208"/>
      <c r="E3" s="208"/>
      <c r="F3" s="208"/>
      <c r="G3" s="208"/>
      <c r="H3" s="207"/>
      <c r="I3" s="207"/>
      <c r="J3" s="207"/>
      <c r="K3" s="208"/>
      <c r="L3" s="208"/>
      <c r="M3" s="208"/>
      <c r="N3" s="208"/>
      <c r="O3" s="208"/>
      <c r="P3" s="208"/>
      <c r="Q3" s="207"/>
      <c r="R3" s="207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</row>
    <row r="6" spans="1:18">
      <c r="A6" s="235">
        <v>1</v>
      </c>
      <c r="B6" s="236" t="s">
        <v>455</v>
      </c>
      <c r="C6" s="141" t="s">
        <v>456</v>
      </c>
      <c r="D6" s="201">
        <v>91.5166666666667</v>
      </c>
      <c r="E6" s="237">
        <v>69.6</v>
      </c>
      <c r="F6" s="149" t="s">
        <v>457</v>
      </c>
      <c r="G6" s="201">
        <v>77.2466666666667</v>
      </c>
      <c r="H6" s="238">
        <v>1</v>
      </c>
      <c r="I6" s="246" t="s">
        <v>14</v>
      </c>
      <c r="J6" s="235">
        <v>35</v>
      </c>
      <c r="K6" s="236" t="s">
        <v>458</v>
      </c>
      <c r="L6" s="141" t="s">
        <v>459</v>
      </c>
      <c r="M6" s="201">
        <v>87.1833333333333</v>
      </c>
      <c r="N6" s="237">
        <v>68</v>
      </c>
      <c r="O6" s="149" t="s">
        <v>460</v>
      </c>
      <c r="P6" s="201">
        <v>71.3233333333333</v>
      </c>
      <c r="Q6" s="235">
        <v>35</v>
      </c>
      <c r="R6" s="246" t="s">
        <v>26</v>
      </c>
    </row>
    <row r="7" spans="1:18">
      <c r="A7" s="235">
        <v>2</v>
      </c>
      <c r="B7" s="236" t="s">
        <v>461</v>
      </c>
      <c r="C7" s="141" t="s">
        <v>462</v>
      </c>
      <c r="D7" s="201">
        <v>90.4833333333333</v>
      </c>
      <c r="E7" s="237">
        <v>72.8</v>
      </c>
      <c r="F7" s="149" t="s">
        <v>460</v>
      </c>
      <c r="G7" s="201">
        <v>76.1133333333333</v>
      </c>
      <c r="H7" s="238">
        <v>2</v>
      </c>
      <c r="I7" s="246" t="s">
        <v>14</v>
      </c>
      <c r="J7" s="235">
        <v>36</v>
      </c>
      <c r="K7" s="236" t="s">
        <v>463</v>
      </c>
      <c r="L7" s="141" t="s">
        <v>464</v>
      </c>
      <c r="M7" s="201">
        <v>88.6666666666667</v>
      </c>
      <c r="N7" s="237">
        <v>68.8</v>
      </c>
      <c r="O7" s="149" t="s">
        <v>460</v>
      </c>
      <c r="P7" s="201">
        <v>71.2866666666667</v>
      </c>
      <c r="Q7" s="235">
        <v>36</v>
      </c>
      <c r="R7" s="246" t="s">
        <v>26</v>
      </c>
    </row>
    <row r="8" spans="1:18">
      <c r="A8" s="235">
        <v>3</v>
      </c>
      <c r="B8" s="236" t="s">
        <v>465</v>
      </c>
      <c r="C8" s="141" t="s">
        <v>456</v>
      </c>
      <c r="D8" s="201">
        <v>88.1833333333333</v>
      </c>
      <c r="E8" s="237">
        <v>70.4</v>
      </c>
      <c r="F8" s="149" t="s">
        <v>457</v>
      </c>
      <c r="G8" s="201">
        <v>76.0333333333333</v>
      </c>
      <c r="H8" s="238">
        <v>3</v>
      </c>
      <c r="I8" s="246" t="s">
        <v>14</v>
      </c>
      <c r="J8" s="235">
        <v>37</v>
      </c>
      <c r="K8" s="236" t="s">
        <v>466</v>
      </c>
      <c r="L8" s="141" t="s">
        <v>467</v>
      </c>
      <c r="M8" s="201">
        <v>86.4666666666667</v>
      </c>
      <c r="N8" s="237">
        <v>68</v>
      </c>
      <c r="O8" s="149" t="s">
        <v>460</v>
      </c>
      <c r="P8" s="201">
        <v>71.2866666666667</v>
      </c>
      <c r="Q8" s="235">
        <v>37</v>
      </c>
      <c r="R8" s="246" t="s">
        <v>26</v>
      </c>
    </row>
    <row r="9" spans="1:18">
      <c r="A9" s="235">
        <v>4</v>
      </c>
      <c r="B9" s="236" t="s">
        <v>468</v>
      </c>
      <c r="C9" s="141" t="s">
        <v>462</v>
      </c>
      <c r="D9" s="201">
        <v>90.4166666666667</v>
      </c>
      <c r="E9" s="237">
        <v>70.4</v>
      </c>
      <c r="F9" s="149" t="s">
        <v>460</v>
      </c>
      <c r="G9" s="201">
        <v>75.7266666666667</v>
      </c>
      <c r="H9" s="238">
        <v>4</v>
      </c>
      <c r="I9" s="246" t="s">
        <v>14</v>
      </c>
      <c r="J9" s="235">
        <v>38</v>
      </c>
      <c r="K9" s="236" t="s">
        <v>469</v>
      </c>
      <c r="L9" s="141" t="s">
        <v>464</v>
      </c>
      <c r="M9" s="201">
        <v>88.5166666666667</v>
      </c>
      <c r="N9" s="237">
        <v>68.8</v>
      </c>
      <c r="O9" s="149" t="s">
        <v>460</v>
      </c>
      <c r="P9" s="201">
        <v>71.2266666666667</v>
      </c>
      <c r="Q9" s="235">
        <v>38</v>
      </c>
      <c r="R9" s="246" t="s">
        <v>26</v>
      </c>
    </row>
    <row r="10" spans="1:18">
      <c r="A10" s="235">
        <v>5</v>
      </c>
      <c r="B10" s="236" t="s">
        <v>470</v>
      </c>
      <c r="C10" s="141" t="s">
        <v>471</v>
      </c>
      <c r="D10" s="201">
        <v>92.0666666666667</v>
      </c>
      <c r="E10" s="237">
        <v>64</v>
      </c>
      <c r="F10" s="149" t="s">
        <v>472</v>
      </c>
      <c r="G10" s="201">
        <v>75.5266666666667</v>
      </c>
      <c r="H10" s="238">
        <v>5</v>
      </c>
      <c r="I10" s="246" t="s">
        <v>14</v>
      </c>
      <c r="J10" s="247">
        <v>39</v>
      </c>
      <c r="K10" s="236" t="s">
        <v>473</v>
      </c>
      <c r="L10" s="141" t="s">
        <v>467</v>
      </c>
      <c r="M10" s="201">
        <v>85.9</v>
      </c>
      <c r="N10" s="237">
        <v>65.6</v>
      </c>
      <c r="O10" s="149" t="s">
        <v>474</v>
      </c>
      <c r="P10" s="201">
        <v>71.1</v>
      </c>
      <c r="Q10" s="235">
        <v>39</v>
      </c>
      <c r="R10" s="246" t="s">
        <v>26</v>
      </c>
    </row>
    <row r="11" spans="1:18">
      <c r="A11" s="235">
        <v>6</v>
      </c>
      <c r="B11" s="236" t="s">
        <v>475</v>
      </c>
      <c r="C11" s="141" t="s">
        <v>456</v>
      </c>
      <c r="D11" s="201">
        <v>87.7</v>
      </c>
      <c r="E11" s="237">
        <v>69.6</v>
      </c>
      <c r="F11" s="149" t="s">
        <v>460</v>
      </c>
      <c r="G11" s="201">
        <v>75.52</v>
      </c>
      <c r="H11" s="238">
        <v>6</v>
      </c>
      <c r="I11" s="246" t="s">
        <v>14</v>
      </c>
      <c r="J11" s="235">
        <v>40</v>
      </c>
      <c r="K11" s="236" t="s">
        <v>476</v>
      </c>
      <c r="L11" s="141" t="s">
        <v>464</v>
      </c>
      <c r="M11" s="201">
        <v>88.2</v>
      </c>
      <c r="N11" s="237">
        <v>68</v>
      </c>
      <c r="O11" s="149" t="s">
        <v>460</v>
      </c>
      <c r="P11" s="201">
        <v>70.98</v>
      </c>
      <c r="Q11" s="235">
        <v>40</v>
      </c>
      <c r="R11" s="246" t="s">
        <v>26</v>
      </c>
    </row>
    <row r="12" spans="1:18">
      <c r="A12" s="235">
        <v>7</v>
      </c>
      <c r="B12" s="236" t="s">
        <v>477</v>
      </c>
      <c r="C12" s="239" t="s">
        <v>478</v>
      </c>
      <c r="D12" s="201">
        <v>87.6</v>
      </c>
      <c r="E12" s="240">
        <v>68</v>
      </c>
      <c r="F12" s="149" t="s">
        <v>460</v>
      </c>
      <c r="G12" s="201">
        <v>75.49</v>
      </c>
      <c r="H12" s="238">
        <v>7</v>
      </c>
      <c r="I12" s="246" t="s">
        <v>14</v>
      </c>
      <c r="J12" s="235">
        <v>41</v>
      </c>
      <c r="K12" s="236" t="s">
        <v>479</v>
      </c>
      <c r="L12" s="141" t="s">
        <v>480</v>
      </c>
      <c r="M12" s="201">
        <v>82.0833333333333</v>
      </c>
      <c r="N12" s="237">
        <v>67.2</v>
      </c>
      <c r="O12" s="149" t="s">
        <v>460</v>
      </c>
      <c r="P12" s="201">
        <v>70.4133333333333</v>
      </c>
      <c r="Q12" s="235">
        <v>41</v>
      </c>
      <c r="R12" s="246" t="s">
        <v>26</v>
      </c>
    </row>
    <row r="13" spans="1:18">
      <c r="A13" s="235">
        <v>8</v>
      </c>
      <c r="B13" s="236" t="s">
        <v>481</v>
      </c>
      <c r="C13" s="141" t="s">
        <v>462</v>
      </c>
      <c r="D13" s="201">
        <v>90.1</v>
      </c>
      <c r="E13" s="237">
        <v>68.8</v>
      </c>
      <c r="F13" s="149" t="s">
        <v>460</v>
      </c>
      <c r="G13" s="201">
        <v>75.36</v>
      </c>
      <c r="H13" s="238">
        <v>8</v>
      </c>
      <c r="I13" s="246" t="s">
        <v>14</v>
      </c>
      <c r="J13" s="248">
        <v>42</v>
      </c>
      <c r="K13" s="236" t="s">
        <v>482</v>
      </c>
      <c r="L13" s="141" t="s">
        <v>483</v>
      </c>
      <c r="M13" s="201">
        <v>83.1166666666667</v>
      </c>
      <c r="N13" s="237">
        <v>68</v>
      </c>
      <c r="O13" s="149" t="s">
        <v>474</v>
      </c>
      <c r="P13" s="201">
        <v>69.8466666666667</v>
      </c>
      <c r="Q13" s="235">
        <v>42</v>
      </c>
      <c r="R13" s="246" t="s">
        <v>26</v>
      </c>
    </row>
    <row r="14" spans="1:18">
      <c r="A14" s="235">
        <v>9</v>
      </c>
      <c r="B14" s="236" t="s">
        <v>484</v>
      </c>
      <c r="C14" s="141" t="s">
        <v>485</v>
      </c>
      <c r="D14" s="201">
        <v>89.5833333333333</v>
      </c>
      <c r="E14" s="237">
        <v>64</v>
      </c>
      <c r="F14" s="149" t="s">
        <v>457</v>
      </c>
      <c r="G14" s="201">
        <v>75.1333333333333</v>
      </c>
      <c r="H14" s="238">
        <v>9</v>
      </c>
      <c r="I14" s="246" t="s">
        <v>14</v>
      </c>
      <c r="J14" s="235">
        <v>43</v>
      </c>
      <c r="K14" s="236" t="s">
        <v>486</v>
      </c>
      <c r="L14" s="141" t="s">
        <v>483</v>
      </c>
      <c r="M14" s="201">
        <v>82.8</v>
      </c>
      <c r="N14" s="237">
        <v>69.6</v>
      </c>
      <c r="O14" s="149" t="s">
        <v>460</v>
      </c>
      <c r="P14" s="201">
        <v>69.56</v>
      </c>
      <c r="Q14" s="235">
        <v>43</v>
      </c>
      <c r="R14" s="246" t="s">
        <v>26</v>
      </c>
    </row>
    <row r="15" spans="1:18">
      <c r="A15" s="235">
        <v>10</v>
      </c>
      <c r="B15" s="236" t="s">
        <v>487</v>
      </c>
      <c r="C15" s="141" t="s">
        <v>485</v>
      </c>
      <c r="D15" s="201">
        <v>88.0166666666667</v>
      </c>
      <c r="E15" s="237">
        <v>67.2</v>
      </c>
      <c r="F15" s="149" t="s">
        <v>457</v>
      </c>
      <c r="G15" s="201">
        <v>74.9866666666667</v>
      </c>
      <c r="H15" s="238">
        <v>10</v>
      </c>
      <c r="I15" s="246" t="s">
        <v>20</v>
      </c>
      <c r="J15" s="235">
        <v>44</v>
      </c>
      <c r="K15" s="236" t="s">
        <v>488</v>
      </c>
      <c r="L15" s="141" t="s">
        <v>489</v>
      </c>
      <c r="M15" s="201">
        <v>87.4333333333333</v>
      </c>
      <c r="N15" s="237">
        <v>62.4</v>
      </c>
      <c r="O15" s="149" t="s">
        <v>460</v>
      </c>
      <c r="P15" s="201">
        <v>69.3333333333333</v>
      </c>
      <c r="Q15" s="235">
        <v>44</v>
      </c>
      <c r="R15" s="246" t="s">
        <v>26</v>
      </c>
    </row>
    <row r="16" spans="1:18">
      <c r="A16" s="235">
        <v>11</v>
      </c>
      <c r="B16" s="236" t="s">
        <v>490</v>
      </c>
      <c r="C16" s="241" t="s">
        <v>485</v>
      </c>
      <c r="D16" s="201">
        <v>87.8166666666667</v>
      </c>
      <c r="E16" s="242">
        <v>68</v>
      </c>
      <c r="F16" s="149" t="s">
        <v>460</v>
      </c>
      <c r="G16" s="201">
        <v>74.8266666666667</v>
      </c>
      <c r="H16" s="238">
        <v>11</v>
      </c>
      <c r="I16" s="246" t="s">
        <v>20</v>
      </c>
      <c r="J16" s="247">
        <v>45</v>
      </c>
      <c r="K16" s="236" t="s">
        <v>491</v>
      </c>
      <c r="L16" s="141" t="s">
        <v>464</v>
      </c>
      <c r="M16" s="201">
        <v>84.3333333333333</v>
      </c>
      <c r="N16" s="237">
        <v>67.2</v>
      </c>
      <c r="O16" s="149" t="s">
        <v>460</v>
      </c>
      <c r="P16" s="201">
        <v>69.3133333333333</v>
      </c>
      <c r="Q16" s="235">
        <v>45</v>
      </c>
      <c r="R16" s="246" t="s">
        <v>26</v>
      </c>
    </row>
    <row r="17" spans="1:18">
      <c r="A17" s="235">
        <v>12</v>
      </c>
      <c r="B17" s="236" t="s">
        <v>492</v>
      </c>
      <c r="C17" s="141" t="s">
        <v>493</v>
      </c>
      <c r="D17" s="201">
        <v>90.6166666666667</v>
      </c>
      <c r="E17" s="237">
        <v>69.6</v>
      </c>
      <c r="F17" s="149" t="s">
        <v>460</v>
      </c>
      <c r="G17" s="201">
        <v>74.6866666666667</v>
      </c>
      <c r="H17" s="238">
        <v>12</v>
      </c>
      <c r="I17" s="246" t="s">
        <v>20</v>
      </c>
      <c r="J17" s="235">
        <v>46</v>
      </c>
      <c r="K17" s="236" t="s">
        <v>494</v>
      </c>
      <c r="L17" s="141" t="s">
        <v>464</v>
      </c>
      <c r="M17" s="201">
        <v>83.6333333333333</v>
      </c>
      <c r="N17" s="237">
        <v>67.2</v>
      </c>
      <c r="O17" s="149" t="s">
        <v>460</v>
      </c>
      <c r="P17" s="201">
        <v>69.0333333333333</v>
      </c>
      <c r="Q17" s="235">
        <v>46</v>
      </c>
      <c r="R17" s="246" t="s">
        <v>26</v>
      </c>
    </row>
    <row r="18" spans="1:18">
      <c r="A18" s="235">
        <v>13</v>
      </c>
      <c r="B18" s="236" t="s">
        <v>495</v>
      </c>
      <c r="C18" s="141" t="s">
        <v>485</v>
      </c>
      <c r="D18" s="201">
        <v>86.6666666666667</v>
      </c>
      <c r="E18" s="237">
        <v>69.6</v>
      </c>
      <c r="F18" s="149" t="s">
        <v>460</v>
      </c>
      <c r="G18" s="201">
        <v>74.6066666666667</v>
      </c>
      <c r="H18" s="238">
        <v>13</v>
      </c>
      <c r="I18" s="246" t="s">
        <v>20</v>
      </c>
      <c r="J18" s="235">
        <v>47</v>
      </c>
      <c r="K18" s="236" t="s">
        <v>496</v>
      </c>
      <c r="L18" s="252" t="s">
        <v>464</v>
      </c>
      <c r="M18" s="253">
        <v>82.05</v>
      </c>
      <c r="N18" s="345">
        <v>68</v>
      </c>
      <c r="O18" s="252" t="s">
        <v>460</v>
      </c>
      <c r="P18" s="252">
        <v>68.52</v>
      </c>
      <c r="Q18" s="235">
        <v>47</v>
      </c>
      <c r="R18" s="246" t="s">
        <v>26</v>
      </c>
    </row>
    <row r="19" spans="1:18">
      <c r="A19" s="235">
        <v>14</v>
      </c>
      <c r="B19" s="236" t="s">
        <v>497</v>
      </c>
      <c r="C19" s="243" t="s">
        <v>471</v>
      </c>
      <c r="D19" s="201">
        <v>88.6833333333333</v>
      </c>
      <c r="E19" s="244">
        <v>70.4</v>
      </c>
      <c r="F19" s="149" t="s">
        <v>460</v>
      </c>
      <c r="G19" s="201">
        <v>74.5333333333333</v>
      </c>
      <c r="H19" s="238">
        <v>14</v>
      </c>
      <c r="I19" s="246" t="s">
        <v>20</v>
      </c>
      <c r="J19" s="235">
        <v>48</v>
      </c>
      <c r="K19" s="236" t="s">
        <v>498</v>
      </c>
      <c r="L19" s="252" t="s">
        <v>464</v>
      </c>
      <c r="M19" s="252">
        <v>81.1833333333333</v>
      </c>
      <c r="N19" s="345">
        <v>69.6</v>
      </c>
      <c r="O19" s="252" t="s">
        <v>460</v>
      </c>
      <c r="P19" s="252">
        <v>68.4133333333333</v>
      </c>
      <c r="Q19" s="235">
        <v>48</v>
      </c>
      <c r="R19" s="246" t="s">
        <v>26</v>
      </c>
    </row>
    <row r="20" spans="1:18">
      <c r="A20" s="235">
        <v>15</v>
      </c>
      <c r="B20" s="236" t="s">
        <v>499</v>
      </c>
      <c r="C20" s="141" t="s">
        <v>493</v>
      </c>
      <c r="D20" s="201">
        <v>90.2</v>
      </c>
      <c r="E20" s="237">
        <v>69.6</v>
      </c>
      <c r="F20" s="149" t="s">
        <v>460</v>
      </c>
      <c r="G20" s="201">
        <v>74.52</v>
      </c>
      <c r="H20" s="238">
        <v>15</v>
      </c>
      <c r="I20" s="246" t="s">
        <v>20</v>
      </c>
      <c r="J20" s="235">
        <v>49</v>
      </c>
      <c r="K20" s="236" t="s">
        <v>500</v>
      </c>
      <c r="L20" s="252" t="s">
        <v>483</v>
      </c>
      <c r="M20" s="252">
        <v>80.7833333333333</v>
      </c>
      <c r="N20" s="345">
        <v>65.6</v>
      </c>
      <c r="O20" s="252" t="s">
        <v>460</v>
      </c>
      <c r="P20" s="252">
        <v>68.1533333333333</v>
      </c>
      <c r="Q20" s="235">
        <v>49</v>
      </c>
      <c r="R20" s="246" t="s">
        <v>26</v>
      </c>
    </row>
    <row r="21" spans="1:18">
      <c r="A21" s="235">
        <v>16</v>
      </c>
      <c r="B21" s="236" t="s">
        <v>501</v>
      </c>
      <c r="C21" s="141" t="s">
        <v>456</v>
      </c>
      <c r="D21" s="201">
        <v>85.7</v>
      </c>
      <c r="E21" s="237">
        <v>64</v>
      </c>
      <c r="F21" s="149" t="s">
        <v>472</v>
      </c>
      <c r="G21" s="201">
        <v>74.48</v>
      </c>
      <c r="H21" s="238">
        <v>16</v>
      </c>
      <c r="I21" s="246" t="s">
        <v>20</v>
      </c>
      <c r="J21" s="235"/>
      <c r="K21" s="254"/>
      <c r="L21" s="254"/>
      <c r="M21" s="254"/>
      <c r="N21" s="254"/>
      <c r="O21" s="254"/>
      <c r="P21" s="254"/>
      <c r="Q21" s="235"/>
      <c r="R21" s="246"/>
    </row>
    <row r="22" spans="1:18">
      <c r="A22" s="235">
        <v>17</v>
      </c>
      <c r="B22" s="236" t="s">
        <v>502</v>
      </c>
      <c r="C22" s="141" t="s">
        <v>471</v>
      </c>
      <c r="D22" s="201">
        <v>87.1166666666667</v>
      </c>
      <c r="E22" s="237">
        <v>66.4</v>
      </c>
      <c r="F22" s="149" t="s">
        <v>474</v>
      </c>
      <c r="G22" s="201">
        <v>73.7066666666667</v>
      </c>
      <c r="H22" s="238">
        <v>17</v>
      </c>
      <c r="I22" s="246" t="s">
        <v>20</v>
      </c>
      <c r="J22" s="248"/>
      <c r="K22" s="201"/>
      <c r="L22" s="201"/>
      <c r="M22" s="201"/>
      <c r="N22" s="201"/>
      <c r="O22" s="201"/>
      <c r="P22" s="201"/>
      <c r="Q22" s="257"/>
      <c r="R22" s="235"/>
    </row>
    <row r="23" spans="1:18">
      <c r="A23" s="235">
        <v>18</v>
      </c>
      <c r="B23" s="236" t="s">
        <v>503</v>
      </c>
      <c r="C23" s="141" t="s">
        <v>504</v>
      </c>
      <c r="D23" s="201">
        <v>90.4</v>
      </c>
      <c r="E23" s="237">
        <v>68.8</v>
      </c>
      <c r="F23" s="149" t="s">
        <v>457</v>
      </c>
      <c r="G23" s="201">
        <v>73.68</v>
      </c>
      <c r="H23" s="238">
        <v>18</v>
      </c>
      <c r="I23" s="246" t="s">
        <v>20</v>
      </c>
      <c r="J23" s="248"/>
      <c r="K23" s="201"/>
      <c r="L23" s="201"/>
      <c r="M23" s="201"/>
      <c r="N23" s="201"/>
      <c r="O23" s="201"/>
      <c r="P23" s="201"/>
      <c r="Q23" s="257"/>
      <c r="R23" s="235"/>
    </row>
    <row r="24" spans="1:18">
      <c r="A24" s="235">
        <v>19</v>
      </c>
      <c r="B24" s="236" t="s">
        <v>505</v>
      </c>
      <c r="C24" s="141" t="s">
        <v>456</v>
      </c>
      <c r="D24" s="201">
        <v>85</v>
      </c>
      <c r="E24" s="237">
        <v>64</v>
      </c>
      <c r="F24" s="149" t="s">
        <v>460</v>
      </c>
      <c r="G24" s="201">
        <v>73.6</v>
      </c>
      <c r="H24" s="238">
        <v>19</v>
      </c>
      <c r="I24" s="246" t="s">
        <v>26</v>
      </c>
      <c r="J24" s="248"/>
      <c r="K24" s="201"/>
      <c r="L24" s="201"/>
      <c r="M24" s="201"/>
      <c r="N24" s="201"/>
      <c r="O24" s="201"/>
      <c r="P24" s="201"/>
      <c r="Q24" s="257"/>
      <c r="R24" s="235"/>
    </row>
    <row r="25" spans="1:18">
      <c r="A25" s="235">
        <v>20</v>
      </c>
      <c r="B25" s="236" t="s">
        <v>506</v>
      </c>
      <c r="C25" s="141" t="s">
        <v>504</v>
      </c>
      <c r="D25" s="201">
        <v>90.25</v>
      </c>
      <c r="E25" s="237">
        <v>68.8</v>
      </c>
      <c r="F25" s="149" t="s">
        <v>460</v>
      </c>
      <c r="G25" s="201">
        <v>73.42</v>
      </c>
      <c r="H25" s="238">
        <v>20</v>
      </c>
      <c r="I25" s="246" t="s">
        <v>26</v>
      </c>
      <c r="J25" s="248"/>
      <c r="K25" s="201"/>
      <c r="L25" s="201"/>
      <c r="M25" s="201"/>
      <c r="N25" s="201"/>
      <c r="O25" s="201"/>
      <c r="P25" s="201"/>
      <c r="Q25" s="257"/>
      <c r="R25" s="235"/>
    </row>
    <row r="26" spans="1:18">
      <c r="A26" s="235">
        <v>21</v>
      </c>
      <c r="B26" s="236" t="s">
        <v>507</v>
      </c>
      <c r="C26" s="141" t="s">
        <v>471</v>
      </c>
      <c r="D26" s="201">
        <v>86.05</v>
      </c>
      <c r="E26" s="237">
        <v>68.8</v>
      </c>
      <c r="F26" s="149" t="s">
        <v>460</v>
      </c>
      <c r="G26" s="201">
        <v>73.24</v>
      </c>
      <c r="H26" s="238">
        <v>21</v>
      </c>
      <c r="I26" s="246" t="s">
        <v>26</v>
      </c>
      <c r="J26" s="248"/>
      <c r="K26" s="201"/>
      <c r="L26" s="201"/>
      <c r="M26" s="201"/>
      <c r="N26" s="201"/>
      <c r="O26" s="201"/>
      <c r="P26" s="201"/>
      <c r="Q26" s="257"/>
      <c r="R26" s="235"/>
    </row>
    <row r="27" spans="1:18">
      <c r="A27" s="235">
        <v>22</v>
      </c>
      <c r="B27" s="236" t="s">
        <v>508</v>
      </c>
      <c r="C27" s="141" t="s">
        <v>480</v>
      </c>
      <c r="D27" s="201">
        <v>88.2333333333333</v>
      </c>
      <c r="E27" s="237">
        <v>69.6</v>
      </c>
      <c r="F27" s="149" t="s">
        <v>460</v>
      </c>
      <c r="G27" s="201">
        <v>73.2333333333333</v>
      </c>
      <c r="H27" s="238">
        <v>22</v>
      </c>
      <c r="I27" s="246" t="s">
        <v>26</v>
      </c>
      <c r="J27" s="248"/>
      <c r="K27" s="201"/>
      <c r="L27" s="201"/>
      <c r="M27" s="201"/>
      <c r="N27" s="201"/>
      <c r="O27" s="201"/>
      <c r="P27" s="201"/>
      <c r="Q27" s="257"/>
      <c r="R27" s="235"/>
    </row>
    <row r="28" spans="1:18">
      <c r="A28" s="235">
        <v>23</v>
      </c>
      <c r="B28" s="236" t="s">
        <v>509</v>
      </c>
      <c r="C28" s="141" t="s">
        <v>485</v>
      </c>
      <c r="D28" s="201">
        <v>84.9833333333333</v>
      </c>
      <c r="E28" s="237">
        <v>64</v>
      </c>
      <c r="F28" s="149" t="s">
        <v>460</v>
      </c>
      <c r="G28" s="201">
        <v>73.0933333333333</v>
      </c>
      <c r="H28" s="238">
        <v>23</v>
      </c>
      <c r="I28" s="246" t="s">
        <v>26</v>
      </c>
      <c r="J28" s="248"/>
      <c r="K28" s="201"/>
      <c r="L28" s="201"/>
      <c r="M28" s="201"/>
      <c r="N28" s="201"/>
      <c r="O28" s="201"/>
      <c r="P28" s="201"/>
      <c r="Q28" s="257"/>
      <c r="R28" s="235"/>
    </row>
    <row r="29" spans="1:18">
      <c r="A29" s="235">
        <v>24</v>
      </c>
      <c r="B29" s="236" t="s">
        <v>510</v>
      </c>
      <c r="C29" s="141" t="s">
        <v>493</v>
      </c>
      <c r="D29" s="201">
        <v>86.8</v>
      </c>
      <c r="E29" s="237">
        <v>68</v>
      </c>
      <c r="F29" s="149" t="s">
        <v>460</v>
      </c>
      <c r="G29" s="201">
        <v>72.92</v>
      </c>
      <c r="H29" s="238">
        <v>24</v>
      </c>
      <c r="I29" s="246" t="s">
        <v>26</v>
      </c>
      <c r="J29" s="248"/>
      <c r="K29" s="201"/>
      <c r="L29" s="201"/>
      <c r="M29" s="201"/>
      <c r="N29" s="201"/>
      <c r="O29" s="201"/>
      <c r="P29" s="201"/>
      <c r="Q29" s="257"/>
      <c r="R29" s="235"/>
    </row>
    <row r="30" spans="1:18">
      <c r="A30" s="235">
        <v>25</v>
      </c>
      <c r="B30" s="236" t="s">
        <v>511</v>
      </c>
      <c r="C30" s="141" t="s">
        <v>480</v>
      </c>
      <c r="D30" s="201">
        <v>87.45</v>
      </c>
      <c r="E30" s="237">
        <v>65.6</v>
      </c>
      <c r="F30" s="149" t="s">
        <v>474</v>
      </c>
      <c r="G30" s="201">
        <v>72.72</v>
      </c>
      <c r="H30" s="238">
        <v>25</v>
      </c>
      <c r="I30" s="246" t="s">
        <v>26</v>
      </c>
      <c r="J30" s="248"/>
      <c r="K30" s="201"/>
      <c r="L30" s="201"/>
      <c r="M30" s="201"/>
      <c r="N30" s="201"/>
      <c r="O30" s="201"/>
      <c r="P30" s="201"/>
      <c r="Q30" s="257"/>
      <c r="R30" s="235"/>
    </row>
    <row r="31" spans="1:18">
      <c r="A31" s="235">
        <v>26</v>
      </c>
      <c r="B31" s="236" t="s">
        <v>512</v>
      </c>
      <c r="C31" s="141" t="s">
        <v>493</v>
      </c>
      <c r="D31" s="201">
        <v>85.0666666666667</v>
      </c>
      <c r="E31" s="237">
        <v>69.6</v>
      </c>
      <c r="F31" s="149" t="s">
        <v>460</v>
      </c>
      <c r="G31" s="201">
        <v>72.4666666666667</v>
      </c>
      <c r="H31" s="238">
        <v>26</v>
      </c>
      <c r="I31" s="246" t="s">
        <v>26</v>
      </c>
      <c r="J31" s="235"/>
      <c r="K31" s="253"/>
      <c r="L31" s="253"/>
      <c r="M31" s="253"/>
      <c r="N31" s="253"/>
      <c r="O31" s="253"/>
      <c r="P31" s="253"/>
      <c r="Q31" s="235"/>
      <c r="R31" s="235"/>
    </row>
    <row r="32" spans="1:18">
      <c r="A32" s="235">
        <v>27</v>
      </c>
      <c r="B32" s="236" t="s">
        <v>513</v>
      </c>
      <c r="C32" s="141" t="s">
        <v>514</v>
      </c>
      <c r="D32" s="201">
        <v>88.25</v>
      </c>
      <c r="E32" s="237">
        <v>67.2</v>
      </c>
      <c r="F32" s="149" t="s">
        <v>460</v>
      </c>
      <c r="G32" s="201">
        <v>72.13</v>
      </c>
      <c r="H32" s="238">
        <v>27</v>
      </c>
      <c r="I32" s="246" t="s">
        <v>26</v>
      </c>
      <c r="J32" s="235"/>
      <c r="K32" s="252"/>
      <c r="L32" s="252"/>
      <c r="M32" s="252"/>
      <c r="N32" s="252"/>
      <c r="O32" s="252"/>
      <c r="P32" s="252"/>
      <c r="Q32" s="235"/>
      <c r="R32" s="235"/>
    </row>
    <row r="33" spans="1:18">
      <c r="A33" s="235">
        <v>28</v>
      </c>
      <c r="B33" s="236" t="s">
        <v>515</v>
      </c>
      <c r="C33" s="141" t="s">
        <v>514</v>
      </c>
      <c r="D33" s="201">
        <v>87.8666666666667</v>
      </c>
      <c r="E33" s="237">
        <v>68</v>
      </c>
      <c r="F33" s="149" t="s">
        <v>460</v>
      </c>
      <c r="G33" s="201">
        <v>72.0966666666667</v>
      </c>
      <c r="H33" s="238">
        <v>28</v>
      </c>
      <c r="I33" s="246" t="s">
        <v>26</v>
      </c>
      <c r="J33" s="235"/>
      <c r="K33" s="252"/>
      <c r="L33" s="252"/>
      <c r="M33" s="252"/>
      <c r="N33" s="252"/>
      <c r="O33" s="252"/>
      <c r="P33" s="252"/>
      <c r="Q33" s="235"/>
      <c r="R33" s="235"/>
    </row>
    <row r="34" spans="1:18">
      <c r="A34" s="235">
        <v>29</v>
      </c>
      <c r="B34" s="236" t="s">
        <v>516</v>
      </c>
      <c r="C34" s="141" t="s">
        <v>483</v>
      </c>
      <c r="D34" s="201">
        <v>90.0333333333333</v>
      </c>
      <c r="E34" s="237">
        <v>67.2</v>
      </c>
      <c r="F34" s="149" t="s">
        <v>460</v>
      </c>
      <c r="G34" s="201">
        <v>72.0933333333333</v>
      </c>
      <c r="H34" s="238">
        <v>29</v>
      </c>
      <c r="I34" s="246" t="s">
        <v>26</v>
      </c>
      <c r="J34" s="235"/>
      <c r="K34" s="252"/>
      <c r="L34" s="252"/>
      <c r="M34" s="252"/>
      <c r="N34" s="252"/>
      <c r="O34" s="252"/>
      <c r="P34" s="252"/>
      <c r="Q34" s="235"/>
      <c r="R34" s="235"/>
    </row>
    <row r="35" spans="1:18">
      <c r="A35" s="235">
        <v>30</v>
      </c>
      <c r="B35" s="236" t="s">
        <v>517</v>
      </c>
      <c r="C35" s="141" t="s">
        <v>493</v>
      </c>
      <c r="D35" s="201">
        <v>86.1</v>
      </c>
      <c r="E35" s="237">
        <v>64</v>
      </c>
      <c r="F35" s="149" t="s">
        <v>460</v>
      </c>
      <c r="G35" s="201">
        <v>72.04</v>
      </c>
      <c r="H35" s="238">
        <v>30</v>
      </c>
      <c r="I35" s="246" t="s">
        <v>26</v>
      </c>
      <c r="J35" s="235"/>
      <c r="K35" s="252"/>
      <c r="L35" s="252"/>
      <c r="M35" s="252"/>
      <c r="N35" s="252"/>
      <c r="O35" s="252"/>
      <c r="P35" s="252"/>
      <c r="Q35" s="235"/>
      <c r="R35" s="235"/>
    </row>
    <row r="36" spans="1:18">
      <c r="A36" s="235">
        <v>31</v>
      </c>
      <c r="B36" s="236" t="s">
        <v>518</v>
      </c>
      <c r="C36" s="141" t="s">
        <v>504</v>
      </c>
      <c r="D36" s="201">
        <v>86.4166666666667</v>
      </c>
      <c r="E36" s="237">
        <v>69.6</v>
      </c>
      <c r="F36" s="149" t="s">
        <v>460</v>
      </c>
      <c r="G36" s="201">
        <v>72.0066666666667</v>
      </c>
      <c r="H36" s="238">
        <v>31</v>
      </c>
      <c r="I36" s="246" t="s">
        <v>26</v>
      </c>
      <c r="J36" s="235"/>
      <c r="K36" s="252"/>
      <c r="L36" s="252"/>
      <c r="M36" s="252"/>
      <c r="N36" s="252"/>
      <c r="O36" s="252"/>
      <c r="P36" s="252"/>
      <c r="Q36" s="235"/>
      <c r="R36" s="235"/>
    </row>
    <row r="37" spans="1:18">
      <c r="A37" s="235">
        <v>32</v>
      </c>
      <c r="B37" s="236" t="s">
        <v>519</v>
      </c>
      <c r="C37" s="239" t="s">
        <v>464</v>
      </c>
      <c r="D37" s="201">
        <v>89.8833333333333</v>
      </c>
      <c r="E37" s="240">
        <v>68.8</v>
      </c>
      <c r="F37" s="245" t="s">
        <v>457</v>
      </c>
      <c r="G37" s="201">
        <v>71.9733333333333</v>
      </c>
      <c r="H37" s="238">
        <v>32</v>
      </c>
      <c r="I37" s="246" t="s">
        <v>26</v>
      </c>
      <c r="J37" s="235"/>
      <c r="K37" s="252"/>
      <c r="L37" s="252"/>
      <c r="M37" s="252"/>
      <c r="N37" s="252"/>
      <c r="O37" s="252"/>
      <c r="P37" s="252"/>
      <c r="Q37" s="235"/>
      <c r="R37" s="235"/>
    </row>
    <row r="38" spans="1:18">
      <c r="A38" s="235">
        <v>33</v>
      </c>
      <c r="B38" s="236" t="s">
        <v>520</v>
      </c>
      <c r="C38" s="141" t="s">
        <v>483</v>
      </c>
      <c r="D38" s="201">
        <v>88.25</v>
      </c>
      <c r="E38" s="237">
        <v>68</v>
      </c>
      <c r="F38" s="149" t="s">
        <v>460</v>
      </c>
      <c r="G38" s="201">
        <v>71.5</v>
      </c>
      <c r="H38" s="238">
        <v>33</v>
      </c>
      <c r="I38" s="246" t="s">
        <v>26</v>
      </c>
      <c r="J38" s="235"/>
      <c r="K38" s="252"/>
      <c r="L38" s="252"/>
      <c r="M38" s="252"/>
      <c r="N38" s="252"/>
      <c r="O38" s="252"/>
      <c r="P38" s="252"/>
      <c r="Q38" s="235"/>
      <c r="R38" s="235"/>
    </row>
    <row r="39" spans="1:18">
      <c r="A39" s="235">
        <v>34</v>
      </c>
      <c r="B39" s="236" t="s">
        <v>521</v>
      </c>
      <c r="C39" s="141" t="s">
        <v>483</v>
      </c>
      <c r="D39" s="201">
        <v>87.8</v>
      </c>
      <c r="E39" s="237">
        <v>68.8</v>
      </c>
      <c r="F39" s="149" t="s">
        <v>460</v>
      </c>
      <c r="G39" s="201">
        <v>71.44</v>
      </c>
      <c r="H39" s="238">
        <v>34</v>
      </c>
      <c r="I39" s="246" t="s">
        <v>26</v>
      </c>
      <c r="J39" s="235"/>
      <c r="K39" s="252"/>
      <c r="L39" s="252"/>
      <c r="M39" s="252"/>
      <c r="N39" s="252"/>
      <c r="O39" s="252"/>
      <c r="P39" s="252"/>
      <c r="Q39" s="235"/>
      <c r="R39" s="235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workbookViewId="0">
      <selection activeCell="U16" sqref="U16"/>
    </sheetView>
  </sheetViews>
  <sheetFormatPr defaultColWidth="9" defaultRowHeight="13.5"/>
  <sheetData>
    <row r="1" spans="1:1">
      <c r="A1" t="s">
        <v>0</v>
      </c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169" t="s">
        <v>522</v>
      </c>
      <c r="B3" s="169"/>
      <c r="C3" s="170"/>
      <c r="D3" s="170"/>
      <c r="E3" s="170"/>
      <c r="F3" s="170"/>
      <c r="G3" s="170"/>
      <c r="H3" s="169"/>
      <c r="I3" s="169"/>
      <c r="J3" s="169"/>
      <c r="K3" s="170"/>
      <c r="L3" s="170"/>
      <c r="M3" s="170"/>
      <c r="N3" s="170"/>
      <c r="O3" s="170"/>
      <c r="P3" s="170"/>
      <c r="Q3" s="169"/>
      <c r="R3" s="169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</row>
    <row r="6" spans="1:18">
      <c r="A6" s="174">
        <v>1</v>
      </c>
      <c r="B6" s="236" t="s">
        <v>523</v>
      </c>
      <c r="C6" s="136">
        <v>80</v>
      </c>
      <c r="D6" s="201">
        <v>91.6</v>
      </c>
      <c r="E6" s="258">
        <v>80.4</v>
      </c>
      <c r="F6" s="138">
        <v>52</v>
      </c>
      <c r="G6" s="176">
        <v>79.1</v>
      </c>
      <c r="H6" s="177">
        <v>1</v>
      </c>
      <c r="I6" s="183" t="s">
        <v>14</v>
      </c>
      <c r="J6" s="174">
        <v>35</v>
      </c>
      <c r="K6" s="236" t="s">
        <v>524</v>
      </c>
      <c r="L6" s="136">
        <v>64</v>
      </c>
      <c r="M6" s="201">
        <v>89.2</v>
      </c>
      <c r="N6" s="258">
        <v>66.4</v>
      </c>
      <c r="O6" s="138">
        <v>50</v>
      </c>
      <c r="P6" s="176">
        <v>71.64</v>
      </c>
      <c r="Q6" s="174">
        <v>35</v>
      </c>
      <c r="R6" s="183" t="s">
        <v>26</v>
      </c>
    </row>
    <row r="7" spans="1:18">
      <c r="A7" s="174">
        <v>2</v>
      </c>
      <c r="B7" s="236" t="s">
        <v>525</v>
      </c>
      <c r="C7" s="136">
        <v>80</v>
      </c>
      <c r="D7" s="201">
        <v>90.0666666666667</v>
      </c>
      <c r="E7" s="258">
        <v>72.2</v>
      </c>
      <c r="F7" s="138">
        <v>52</v>
      </c>
      <c r="G7" s="176">
        <v>77.2566666666667</v>
      </c>
      <c r="H7" s="177">
        <v>2</v>
      </c>
      <c r="I7" s="183" t="s">
        <v>14</v>
      </c>
      <c r="J7" s="174">
        <v>36</v>
      </c>
      <c r="K7" s="236" t="s">
        <v>526</v>
      </c>
      <c r="L7" s="136">
        <v>62</v>
      </c>
      <c r="M7" s="201">
        <v>89.0333333333333</v>
      </c>
      <c r="N7" s="258">
        <v>68.8</v>
      </c>
      <c r="O7" s="138">
        <v>50</v>
      </c>
      <c r="P7" s="176">
        <v>71.4333333333333</v>
      </c>
      <c r="Q7" s="174">
        <v>36</v>
      </c>
      <c r="R7" s="183" t="s">
        <v>26</v>
      </c>
    </row>
    <row r="8" spans="1:18">
      <c r="A8" s="174">
        <v>3</v>
      </c>
      <c r="B8" s="236" t="s">
        <v>527</v>
      </c>
      <c r="C8" s="136">
        <v>80</v>
      </c>
      <c r="D8" s="201">
        <v>90.6</v>
      </c>
      <c r="E8" s="258">
        <v>69.6</v>
      </c>
      <c r="F8" s="138">
        <v>52</v>
      </c>
      <c r="G8" s="176">
        <v>77.08</v>
      </c>
      <c r="H8" s="177">
        <v>3</v>
      </c>
      <c r="I8" s="183" t="s">
        <v>14</v>
      </c>
      <c r="J8" s="174">
        <v>37</v>
      </c>
      <c r="K8" s="236" t="s">
        <v>528</v>
      </c>
      <c r="L8" s="136">
        <v>64</v>
      </c>
      <c r="M8" s="201">
        <v>88.15</v>
      </c>
      <c r="N8" s="258">
        <v>67.2</v>
      </c>
      <c r="O8" s="138">
        <v>50</v>
      </c>
      <c r="P8" s="176">
        <v>71.34</v>
      </c>
      <c r="Q8" s="174">
        <v>37</v>
      </c>
      <c r="R8" s="183" t="s">
        <v>26</v>
      </c>
    </row>
    <row r="9" spans="1:18">
      <c r="A9" s="174">
        <v>4</v>
      </c>
      <c r="B9" s="236" t="s">
        <v>529</v>
      </c>
      <c r="C9" s="136">
        <v>80</v>
      </c>
      <c r="D9" s="201">
        <v>88.9166666666667</v>
      </c>
      <c r="E9" s="258">
        <v>73.6</v>
      </c>
      <c r="F9" s="138">
        <v>52</v>
      </c>
      <c r="G9" s="176">
        <v>77.0066666666667</v>
      </c>
      <c r="H9" s="177">
        <v>4</v>
      </c>
      <c r="I9" s="183" t="s">
        <v>14</v>
      </c>
      <c r="J9" s="174">
        <v>38</v>
      </c>
      <c r="K9" s="236" t="s">
        <v>530</v>
      </c>
      <c r="L9" s="136">
        <v>62</v>
      </c>
      <c r="M9" s="201">
        <v>89</v>
      </c>
      <c r="N9" s="258">
        <v>67.2</v>
      </c>
      <c r="O9" s="138">
        <v>50</v>
      </c>
      <c r="P9" s="176">
        <v>71.18</v>
      </c>
      <c r="Q9" s="174">
        <v>38</v>
      </c>
      <c r="R9" s="183" t="s">
        <v>26</v>
      </c>
    </row>
    <row r="10" spans="1:18">
      <c r="A10" s="174">
        <v>5</v>
      </c>
      <c r="B10" s="236" t="s">
        <v>531</v>
      </c>
      <c r="C10" s="136">
        <v>80</v>
      </c>
      <c r="D10" s="201">
        <v>90.35</v>
      </c>
      <c r="E10" s="258">
        <v>68.8</v>
      </c>
      <c r="F10" s="138">
        <v>52</v>
      </c>
      <c r="G10" s="176">
        <v>76.86</v>
      </c>
      <c r="H10" s="177">
        <v>5</v>
      </c>
      <c r="I10" s="183" t="s">
        <v>14</v>
      </c>
      <c r="J10" s="186">
        <v>39</v>
      </c>
      <c r="K10" s="236" t="s">
        <v>532</v>
      </c>
      <c r="L10" s="136">
        <v>62</v>
      </c>
      <c r="M10" s="201">
        <v>88.9</v>
      </c>
      <c r="N10" s="258">
        <v>67.2</v>
      </c>
      <c r="O10" s="138">
        <v>50</v>
      </c>
      <c r="P10" s="176">
        <v>71.14</v>
      </c>
      <c r="Q10" s="174">
        <v>39</v>
      </c>
      <c r="R10" s="183" t="s">
        <v>26</v>
      </c>
    </row>
    <row r="11" spans="1:18">
      <c r="A11" s="174">
        <v>6</v>
      </c>
      <c r="B11" s="236" t="s">
        <v>533</v>
      </c>
      <c r="C11" s="136">
        <v>80</v>
      </c>
      <c r="D11" s="201">
        <v>90.3333333333333</v>
      </c>
      <c r="E11" s="258">
        <v>68</v>
      </c>
      <c r="F11" s="138">
        <v>52</v>
      </c>
      <c r="G11" s="176">
        <v>76.7333333333333</v>
      </c>
      <c r="H11" s="177">
        <v>6</v>
      </c>
      <c r="I11" s="183" t="s">
        <v>14</v>
      </c>
      <c r="J11" s="174">
        <v>40</v>
      </c>
      <c r="K11" s="236" t="s">
        <v>534</v>
      </c>
      <c r="L11" s="136">
        <v>64</v>
      </c>
      <c r="M11" s="201">
        <v>87.7666666666667</v>
      </c>
      <c r="N11" s="258">
        <v>65.6</v>
      </c>
      <c r="O11" s="138">
        <v>50</v>
      </c>
      <c r="P11" s="176">
        <v>70.9466666666667</v>
      </c>
      <c r="Q11" s="174">
        <v>40</v>
      </c>
      <c r="R11" s="183" t="s">
        <v>26</v>
      </c>
    </row>
    <row r="12" spans="1:18">
      <c r="A12" s="174">
        <v>7</v>
      </c>
      <c r="B12" s="236" t="s">
        <v>535</v>
      </c>
      <c r="C12" s="130">
        <v>80</v>
      </c>
      <c r="D12" s="201">
        <v>89.2333333333333</v>
      </c>
      <c r="E12" s="259">
        <v>68</v>
      </c>
      <c r="F12" s="138">
        <v>52</v>
      </c>
      <c r="G12" s="176">
        <v>76.2933333333333</v>
      </c>
      <c r="H12" s="177">
        <v>7</v>
      </c>
      <c r="I12" s="183" t="s">
        <v>14</v>
      </c>
      <c r="J12" s="174">
        <v>41</v>
      </c>
      <c r="K12" s="236" t="s">
        <v>536</v>
      </c>
      <c r="L12" s="136">
        <v>62</v>
      </c>
      <c r="M12" s="201">
        <v>87.6666666666667</v>
      </c>
      <c r="N12" s="258">
        <v>68.8</v>
      </c>
      <c r="O12" s="138">
        <v>50</v>
      </c>
      <c r="P12" s="176">
        <v>70.8866666666667</v>
      </c>
      <c r="Q12" s="174">
        <v>41</v>
      </c>
      <c r="R12" s="183" t="s">
        <v>26</v>
      </c>
    </row>
    <row r="13" spans="1:18">
      <c r="A13" s="174">
        <v>8</v>
      </c>
      <c r="B13" s="236" t="s">
        <v>537</v>
      </c>
      <c r="C13" s="136">
        <v>78</v>
      </c>
      <c r="D13" s="201">
        <v>90.4666666666667</v>
      </c>
      <c r="E13" s="258">
        <v>69.6</v>
      </c>
      <c r="F13" s="138">
        <v>50</v>
      </c>
      <c r="G13" s="176">
        <v>76.1266666666667</v>
      </c>
      <c r="H13" s="177">
        <v>8</v>
      </c>
      <c r="I13" s="183" t="s">
        <v>14</v>
      </c>
      <c r="J13" s="200">
        <v>42</v>
      </c>
      <c r="K13" s="236" t="s">
        <v>538</v>
      </c>
      <c r="L13" s="136">
        <v>64</v>
      </c>
      <c r="M13" s="201">
        <v>87.25</v>
      </c>
      <c r="N13" s="258">
        <v>65.6</v>
      </c>
      <c r="O13" s="138">
        <v>50</v>
      </c>
      <c r="P13" s="176">
        <v>70.74</v>
      </c>
      <c r="Q13" s="174">
        <v>42</v>
      </c>
      <c r="R13" s="183" t="s">
        <v>26</v>
      </c>
    </row>
    <row r="14" spans="1:18">
      <c r="A14" s="174">
        <v>9</v>
      </c>
      <c r="B14" s="236" t="s">
        <v>539</v>
      </c>
      <c r="C14" s="136">
        <v>77</v>
      </c>
      <c r="D14" s="201">
        <v>90.2333333333333</v>
      </c>
      <c r="E14" s="258">
        <v>68.8</v>
      </c>
      <c r="F14" s="138">
        <v>52</v>
      </c>
      <c r="G14" s="176">
        <v>76.0633333333333</v>
      </c>
      <c r="H14" s="177">
        <v>9</v>
      </c>
      <c r="I14" s="183" t="s">
        <v>14</v>
      </c>
      <c r="J14" s="174">
        <v>43</v>
      </c>
      <c r="K14" s="236" t="s">
        <v>540</v>
      </c>
      <c r="L14" s="136">
        <v>64</v>
      </c>
      <c r="M14" s="201">
        <v>86.1333333333333</v>
      </c>
      <c r="N14" s="258">
        <v>68</v>
      </c>
      <c r="O14" s="138">
        <v>50</v>
      </c>
      <c r="P14" s="176">
        <v>70.6533333333333</v>
      </c>
      <c r="Q14" s="174">
        <v>43</v>
      </c>
      <c r="R14" s="183" t="s">
        <v>26</v>
      </c>
    </row>
    <row r="15" spans="1:18">
      <c r="A15" s="174">
        <v>10</v>
      </c>
      <c r="B15" s="236" t="s">
        <v>541</v>
      </c>
      <c r="C15" s="136">
        <v>76</v>
      </c>
      <c r="D15" s="201">
        <v>91.0166666666667</v>
      </c>
      <c r="E15" s="258">
        <v>69.6</v>
      </c>
      <c r="F15" s="138">
        <v>50</v>
      </c>
      <c r="G15" s="176">
        <v>75.8466666666667</v>
      </c>
      <c r="H15" s="177">
        <v>10</v>
      </c>
      <c r="I15" s="183" t="s">
        <v>20</v>
      </c>
      <c r="J15" s="174">
        <v>44</v>
      </c>
      <c r="K15" s="236" t="s">
        <v>542</v>
      </c>
      <c r="L15" s="136">
        <v>62</v>
      </c>
      <c r="M15" s="201">
        <v>86.55</v>
      </c>
      <c r="N15" s="258">
        <v>67.2</v>
      </c>
      <c r="O15" s="138">
        <v>50</v>
      </c>
      <c r="P15" s="176">
        <v>70.2</v>
      </c>
      <c r="Q15" s="174">
        <v>44</v>
      </c>
      <c r="R15" s="183" t="s">
        <v>26</v>
      </c>
    </row>
    <row r="16" spans="1:18">
      <c r="A16" s="174">
        <v>11</v>
      </c>
      <c r="B16" s="236" t="s">
        <v>543</v>
      </c>
      <c r="C16" s="139">
        <v>77</v>
      </c>
      <c r="D16" s="201">
        <v>90.65</v>
      </c>
      <c r="E16" s="260">
        <v>68.8</v>
      </c>
      <c r="F16" s="138">
        <v>50</v>
      </c>
      <c r="G16" s="176">
        <v>75.83</v>
      </c>
      <c r="H16" s="177">
        <v>11</v>
      </c>
      <c r="I16" s="183" t="s">
        <v>20</v>
      </c>
      <c r="J16" s="186">
        <v>45</v>
      </c>
      <c r="K16" s="236" t="s">
        <v>544</v>
      </c>
      <c r="L16" s="141">
        <v>60</v>
      </c>
      <c r="M16" s="201">
        <v>87.1166666666667</v>
      </c>
      <c r="N16" s="237">
        <v>68.8</v>
      </c>
      <c r="O16" s="138">
        <v>50</v>
      </c>
      <c r="P16" s="176">
        <v>70.1666666666667</v>
      </c>
      <c r="Q16" s="174">
        <v>45</v>
      </c>
      <c r="R16" s="183" t="s">
        <v>26</v>
      </c>
    </row>
    <row r="17" spans="1:18">
      <c r="A17" s="174">
        <v>12</v>
      </c>
      <c r="B17" s="236" t="s">
        <v>545</v>
      </c>
      <c r="C17" s="136">
        <v>80</v>
      </c>
      <c r="D17" s="201">
        <v>88.4</v>
      </c>
      <c r="E17" s="258">
        <v>69.6</v>
      </c>
      <c r="F17" s="138">
        <v>50</v>
      </c>
      <c r="G17" s="176">
        <v>75.8</v>
      </c>
      <c r="H17" s="177">
        <v>12</v>
      </c>
      <c r="I17" s="183" t="s">
        <v>20</v>
      </c>
      <c r="J17" s="174">
        <v>46</v>
      </c>
      <c r="K17" s="236" t="s">
        <v>546</v>
      </c>
      <c r="L17" s="136">
        <v>62</v>
      </c>
      <c r="M17" s="201">
        <v>84.3833333333333</v>
      </c>
      <c r="N17" s="258">
        <v>70.4</v>
      </c>
      <c r="O17" s="138">
        <v>50</v>
      </c>
      <c r="P17" s="176">
        <v>69.8133333333333</v>
      </c>
      <c r="Q17" s="174">
        <v>46</v>
      </c>
      <c r="R17" s="183" t="s">
        <v>26</v>
      </c>
    </row>
    <row r="18" spans="1:18">
      <c r="A18" s="174">
        <v>13</v>
      </c>
      <c r="B18" s="236" t="s">
        <v>547</v>
      </c>
      <c r="C18" s="141">
        <v>80</v>
      </c>
      <c r="D18" s="201">
        <v>88.2833333333333</v>
      </c>
      <c r="E18" s="237">
        <v>68.8</v>
      </c>
      <c r="F18" s="138">
        <v>50</v>
      </c>
      <c r="G18" s="176">
        <v>75.6333333333333</v>
      </c>
      <c r="H18" s="177">
        <v>13</v>
      </c>
      <c r="I18" s="183" t="s">
        <v>20</v>
      </c>
      <c r="J18" s="174">
        <v>47</v>
      </c>
      <c r="K18" s="236" t="s">
        <v>548</v>
      </c>
      <c r="L18" s="343">
        <v>65</v>
      </c>
      <c r="M18" s="202">
        <v>83.8333333333333</v>
      </c>
      <c r="N18" s="344">
        <v>66.4</v>
      </c>
      <c r="O18" s="343">
        <v>50</v>
      </c>
      <c r="P18" s="195">
        <v>69.7433333333333</v>
      </c>
      <c r="Q18" s="174">
        <v>47</v>
      </c>
      <c r="R18" s="183" t="s">
        <v>26</v>
      </c>
    </row>
    <row r="19" spans="1:18">
      <c r="A19" s="174">
        <v>14</v>
      </c>
      <c r="B19" s="236" t="s">
        <v>549</v>
      </c>
      <c r="C19" s="143">
        <v>75</v>
      </c>
      <c r="D19" s="201">
        <v>87.8</v>
      </c>
      <c r="E19" s="261">
        <v>75.4</v>
      </c>
      <c r="F19" s="138">
        <v>50</v>
      </c>
      <c r="G19" s="176">
        <v>75.18</v>
      </c>
      <c r="H19" s="177">
        <v>14</v>
      </c>
      <c r="I19" s="183" t="s">
        <v>20</v>
      </c>
      <c r="J19" s="174">
        <v>48</v>
      </c>
      <c r="K19" s="236" t="s">
        <v>550</v>
      </c>
      <c r="L19" s="343">
        <v>62</v>
      </c>
      <c r="M19" s="195">
        <v>83.6166666666667</v>
      </c>
      <c r="N19" s="344">
        <v>68</v>
      </c>
      <c r="O19" s="343">
        <v>50</v>
      </c>
      <c r="P19" s="195">
        <v>69.1466666666667</v>
      </c>
      <c r="Q19" s="174">
        <v>48</v>
      </c>
      <c r="R19" s="183" t="s">
        <v>26</v>
      </c>
    </row>
    <row r="20" spans="1:18">
      <c r="A20" s="174">
        <v>15</v>
      </c>
      <c r="B20" s="236" t="s">
        <v>551</v>
      </c>
      <c r="C20" s="136">
        <v>70</v>
      </c>
      <c r="D20" s="201">
        <v>89.6166666666667</v>
      </c>
      <c r="E20" s="258">
        <v>73.8</v>
      </c>
      <c r="F20" s="138">
        <v>50</v>
      </c>
      <c r="G20" s="176">
        <v>74.4166666666667</v>
      </c>
      <c r="H20" s="177">
        <v>15</v>
      </c>
      <c r="I20" s="183" t="s">
        <v>20</v>
      </c>
      <c r="J20" s="174">
        <v>49</v>
      </c>
      <c r="K20" s="236" t="s">
        <v>552</v>
      </c>
      <c r="L20" s="343">
        <v>60</v>
      </c>
      <c r="M20" s="195">
        <v>85.05</v>
      </c>
      <c r="N20" s="344">
        <v>67.2</v>
      </c>
      <c r="O20" s="343">
        <v>50</v>
      </c>
      <c r="P20" s="195">
        <v>69.1</v>
      </c>
      <c r="Q20" s="174">
        <v>49</v>
      </c>
      <c r="R20" s="183" t="s">
        <v>26</v>
      </c>
    </row>
    <row r="21" spans="1:18">
      <c r="A21" s="174">
        <v>16</v>
      </c>
      <c r="B21" s="236" t="s">
        <v>553</v>
      </c>
      <c r="C21" s="136">
        <v>76</v>
      </c>
      <c r="D21" s="201">
        <v>87.85</v>
      </c>
      <c r="E21" s="258">
        <v>68</v>
      </c>
      <c r="F21" s="138">
        <v>50</v>
      </c>
      <c r="G21" s="176">
        <v>74.34</v>
      </c>
      <c r="H21" s="177">
        <v>16</v>
      </c>
      <c r="I21" s="183" t="s">
        <v>20</v>
      </c>
      <c r="J21" s="174"/>
      <c r="K21" s="198"/>
      <c r="L21" s="198"/>
      <c r="M21" s="198"/>
      <c r="N21" s="198"/>
      <c r="O21" s="198"/>
      <c r="P21" s="198"/>
      <c r="Q21" s="174"/>
      <c r="R21" s="183"/>
    </row>
    <row r="22" spans="1:18">
      <c r="A22" s="174">
        <v>17</v>
      </c>
      <c r="B22" s="236" t="s">
        <v>554</v>
      </c>
      <c r="C22" s="136">
        <v>71</v>
      </c>
      <c r="D22" s="201">
        <v>90.9833333333333</v>
      </c>
      <c r="E22" s="258">
        <v>66.4</v>
      </c>
      <c r="F22" s="138">
        <v>50</v>
      </c>
      <c r="G22" s="176">
        <v>74.1033333333333</v>
      </c>
      <c r="H22" s="177">
        <v>17</v>
      </c>
      <c r="I22" s="183" t="s">
        <v>20</v>
      </c>
      <c r="J22" s="200"/>
      <c r="K22" s="201"/>
      <c r="L22" s="201"/>
      <c r="M22" s="201"/>
      <c r="N22" s="201"/>
      <c r="O22" s="201"/>
      <c r="P22" s="201"/>
      <c r="Q22" s="206"/>
      <c r="R22" s="174"/>
    </row>
    <row r="23" spans="1:18">
      <c r="A23" s="174">
        <v>18</v>
      </c>
      <c r="B23" s="236" t="s">
        <v>555</v>
      </c>
      <c r="C23" s="136">
        <v>69</v>
      </c>
      <c r="D23" s="201">
        <v>90.3833333333333</v>
      </c>
      <c r="E23" s="258">
        <v>68</v>
      </c>
      <c r="F23" s="138">
        <v>50</v>
      </c>
      <c r="G23" s="176">
        <v>73.6033333333333</v>
      </c>
      <c r="H23" s="177">
        <v>18</v>
      </c>
      <c r="I23" s="183" t="s">
        <v>20</v>
      </c>
      <c r="J23" s="200"/>
      <c r="K23" s="201"/>
      <c r="L23" s="201"/>
      <c r="M23" s="201"/>
      <c r="N23" s="201"/>
      <c r="O23" s="201"/>
      <c r="P23" s="201"/>
      <c r="Q23" s="206"/>
      <c r="R23" s="174"/>
    </row>
    <row r="24" spans="1:18">
      <c r="A24" s="174">
        <v>19</v>
      </c>
      <c r="B24" s="236" t="s">
        <v>556</v>
      </c>
      <c r="C24" s="136">
        <v>65</v>
      </c>
      <c r="D24" s="201">
        <v>90.2833333333333</v>
      </c>
      <c r="E24" s="258">
        <v>74.6</v>
      </c>
      <c r="F24" s="138">
        <v>50</v>
      </c>
      <c r="G24" s="176">
        <v>73.5533333333333</v>
      </c>
      <c r="H24" s="177">
        <v>19</v>
      </c>
      <c r="I24" s="183" t="s">
        <v>20</v>
      </c>
      <c r="J24" s="200"/>
      <c r="K24" s="201"/>
      <c r="L24" s="201"/>
      <c r="M24" s="201"/>
      <c r="N24" s="201"/>
      <c r="O24" s="201"/>
      <c r="P24" s="201"/>
      <c r="Q24" s="206"/>
      <c r="R24" s="174"/>
    </row>
    <row r="25" spans="1:18">
      <c r="A25" s="174">
        <v>20</v>
      </c>
      <c r="B25" s="236" t="s">
        <v>557</v>
      </c>
      <c r="C25" s="136">
        <v>70</v>
      </c>
      <c r="D25" s="176">
        <v>89.1666666666667</v>
      </c>
      <c r="E25" s="258">
        <v>68.8</v>
      </c>
      <c r="F25" s="138">
        <v>50</v>
      </c>
      <c r="G25" s="176">
        <v>73.4866666666667</v>
      </c>
      <c r="H25" s="177">
        <v>20</v>
      </c>
      <c r="I25" s="183" t="s">
        <v>26</v>
      </c>
      <c r="J25" s="200"/>
      <c r="K25" s="201"/>
      <c r="L25" s="201"/>
      <c r="M25" s="201"/>
      <c r="N25" s="201"/>
      <c r="O25" s="201"/>
      <c r="P25" s="201"/>
      <c r="Q25" s="206"/>
      <c r="R25" s="174"/>
    </row>
    <row r="26" spans="1:18">
      <c r="A26" s="174">
        <v>21</v>
      </c>
      <c r="B26" s="236" t="s">
        <v>195</v>
      </c>
      <c r="C26" s="136">
        <v>71</v>
      </c>
      <c r="D26" s="201">
        <v>89.25</v>
      </c>
      <c r="E26" s="258">
        <v>66.4</v>
      </c>
      <c r="F26" s="138">
        <v>50</v>
      </c>
      <c r="G26" s="176">
        <v>73.41</v>
      </c>
      <c r="H26" s="177">
        <v>21</v>
      </c>
      <c r="I26" s="183" t="s">
        <v>26</v>
      </c>
      <c r="J26" s="200"/>
      <c r="K26" s="201"/>
      <c r="L26" s="201"/>
      <c r="M26" s="201"/>
      <c r="N26" s="201"/>
      <c r="O26" s="201"/>
      <c r="P26" s="201"/>
      <c r="Q26" s="206"/>
      <c r="R26" s="174"/>
    </row>
    <row r="27" spans="1:18">
      <c r="A27" s="174">
        <v>22</v>
      </c>
      <c r="B27" s="236" t="s">
        <v>558</v>
      </c>
      <c r="C27" s="136">
        <v>72</v>
      </c>
      <c r="D27" s="201">
        <v>87.0166666666667</v>
      </c>
      <c r="E27" s="258">
        <v>69.6</v>
      </c>
      <c r="F27" s="138">
        <v>50</v>
      </c>
      <c r="G27" s="176">
        <v>73.2466666666667</v>
      </c>
      <c r="H27" s="177">
        <v>22</v>
      </c>
      <c r="I27" s="183" t="s">
        <v>26</v>
      </c>
      <c r="J27" s="200"/>
      <c r="K27" s="201"/>
      <c r="L27" s="201"/>
      <c r="M27" s="201"/>
      <c r="N27" s="201"/>
      <c r="O27" s="201"/>
      <c r="P27" s="201"/>
      <c r="Q27" s="206"/>
      <c r="R27" s="174"/>
    </row>
    <row r="28" spans="1:18">
      <c r="A28" s="174">
        <v>23</v>
      </c>
      <c r="B28" s="236" t="s">
        <v>559</v>
      </c>
      <c r="C28" s="136">
        <v>66</v>
      </c>
      <c r="D28" s="201">
        <v>91.0333333333333</v>
      </c>
      <c r="E28" s="258">
        <v>68.8</v>
      </c>
      <c r="F28" s="138">
        <v>50</v>
      </c>
      <c r="G28" s="176">
        <v>73.2333333333333</v>
      </c>
      <c r="H28" s="177">
        <v>23</v>
      </c>
      <c r="I28" s="183" t="s">
        <v>26</v>
      </c>
      <c r="J28" s="200"/>
      <c r="K28" s="201"/>
      <c r="L28" s="201"/>
      <c r="M28" s="201"/>
      <c r="N28" s="201"/>
      <c r="O28" s="201"/>
      <c r="P28" s="201"/>
      <c r="Q28" s="206"/>
      <c r="R28" s="174"/>
    </row>
    <row r="29" spans="1:18">
      <c r="A29" s="174">
        <v>24</v>
      </c>
      <c r="B29" s="236" t="s">
        <v>560</v>
      </c>
      <c r="C29" s="136">
        <v>69</v>
      </c>
      <c r="D29" s="201">
        <v>88.7666666666667</v>
      </c>
      <c r="E29" s="258">
        <v>69.6</v>
      </c>
      <c r="F29" s="138">
        <v>50</v>
      </c>
      <c r="G29" s="176">
        <v>73.1966666666667</v>
      </c>
      <c r="H29" s="177">
        <v>24</v>
      </c>
      <c r="I29" s="183" t="s">
        <v>26</v>
      </c>
      <c r="J29" s="200"/>
      <c r="K29" s="201"/>
      <c r="L29" s="201"/>
      <c r="M29" s="201"/>
      <c r="N29" s="201"/>
      <c r="O29" s="201"/>
      <c r="P29" s="201"/>
      <c r="Q29" s="206"/>
      <c r="R29" s="174"/>
    </row>
    <row r="30" spans="1:18">
      <c r="A30" s="174">
        <v>25</v>
      </c>
      <c r="B30" s="236" t="s">
        <v>561</v>
      </c>
      <c r="C30" s="136">
        <v>69</v>
      </c>
      <c r="D30" s="201">
        <v>89.4333333333333</v>
      </c>
      <c r="E30" s="258">
        <v>67.2</v>
      </c>
      <c r="F30" s="138">
        <v>50</v>
      </c>
      <c r="G30" s="176">
        <v>73.1033333333333</v>
      </c>
      <c r="H30" s="177">
        <v>25</v>
      </c>
      <c r="I30" s="183" t="s">
        <v>26</v>
      </c>
      <c r="J30" s="200"/>
      <c r="K30" s="201"/>
      <c r="L30" s="201"/>
      <c r="M30" s="201"/>
      <c r="N30" s="201"/>
      <c r="O30" s="201"/>
      <c r="P30" s="201"/>
      <c r="Q30" s="206"/>
      <c r="R30" s="174"/>
    </row>
    <row r="31" spans="1:18">
      <c r="A31" s="174">
        <v>26</v>
      </c>
      <c r="B31" s="236" t="s">
        <v>562</v>
      </c>
      <c r="C31" s="136">
        <v>66</v>
      </c>
      <c r="D31" s="201">
        <v>89.9</v>
      </c>
      <c r="E31" s="258">
        <v>69.6</v>
      </c>
      <c r="F31" s="138">
        <v>50</v>
      </c>
      <c r="G31" s="176">
        <v>72.9</v>
      </c>
      <c r="H31" s="177">
        <v>26</v>
      </c>
      <c r="I31" s="183" t="s">
        <v>26</v>
      </c>
      <c r="J31" s="174"/>
      <c r="K31" s="202"/>
      <c r="L31" s="202"/>
      <c r="M31" s="202"/>
      <c r="N31" s="202"/>
      <c r="O31" s="202"/>
      <c r="P31" s="202"/>
      <c r="Q31" s="174"/>
      <c r="R31" s="174"/>
    </row>
    <row r="32" spans="1:18">
      <c r="A32" s="174">
        <v>27</v>
      </c>
      <c r="B32" s="236" t="s">
        <v>563</v>
      </c>
      <c r="C32" s="136">
        <v>66</v>
      </c>
      <c r="D32" s="201">
        <v>89.95</v>
      </c>
      <c r="E32" s="258">
        <v>68</v>
      </c>
      <c r="F32" s="138">
        <v>50</v>
      </c>
      <c r="G32" s="176">
        <v>72.68</v>
      </c>
      <c r="H32" s="177">
        <v>27</v>
      </c>
      <c r="I32" s="183" t="s">
        <v>26</v>
      </c>
      <c r="J32" s="174"/>
      <c r="K32" s="195"/>
      <c r="L32" s="195"/>
      <c r="M32" s="195"/>
      <c r="N32" s="195"/>
      <c r="O32" s="195"/>
      <c r="P32" s="195"/>
      <c r="Q32" s="174"/>
      <c r="R32" s="174"/>
    </row>
    <row r="33" spans="1:18">
      <c r="A33" s="174">
        <v>28</v>
      </c>
      <c r="B33" s="236" t="s">
        <v>564</v>
      </c>
      <c r="C33" s="136">
        <v>66</v>
      </c>
      <c r="D33" s="201">
        <v>89.5833333333333</v>
      </c>
      <c r="E33" s="258">
        <v>68</v>
      </c>
      <c r="F33" s="138">
        <v>50</v>
      </c>
      <c r="G33" s="176">
        <v>72.5333333333333</v>
      </c>
      <c r="H33" s="177">
        <v>28</v>
      </c>
      <c r="I33" s="183" t="s">
        <v>26</v>
      </c>
      <c r="J33" s="174"/>
      <c r="K33" s="195"/>
      <c r="L33" s="195"/>
      <c r="M33" s="195"/>
      <c r="N33" s="195"/>
      <c r="O33" s="195"/>
      <c r="P33" s="195"/>
      <c r="Q33" s="174"/>
      <c r="R33" s="174"/>
    </row>
    <row r="34" spans="1:18">
      <c r="A34" s="174">
        <v>29</v>
      </c>
      <c r="B34" s="236" t="s">
        <v>565</v>
      </c>
      <c r="C34" s="136">
        <v>67</v>
      </c>
      <c r="D34" s="201">
        <v>88.4666666666667</v>
      </c>
      <c r="E34" s="258">
        <v>68.8</v>
      </c>
      <c r="F34" s="138">
        <v>50</v>
      </c>
      <c r="G34" s="176">
        <v>72.4566666666667</v>
      </c>
      <c r="H34" s="177">
        <v>29</v>
      </c>
      <c r="I34" s="183" t="s">
        <v>26</v>
      </c>
      <c r="J34" s="174"/>
      <c r="K34" s="195"/>
      <c r="L34" s="195"/>
      <c r="M34" s="195"/>
      <c r="N34" s="195"/>
      <c r="O34" s="195"/>
      <c r="P34" s="195"/>
      <c r="Q34" s="174"/>
      <c r="R34" s="174"/>
    </row>
    <row r="35" spans="1:18">
      <c r="A35" s="174">
        <v>30</v>
      </c>
      <c r="B35" s="236" t="s">
        <v>566</v>
      </c>
      <c r="C35" s="136">
        <v>67</v>
      </c>
      <c r="D35" s="201">
        <v>86.3166666666667</v>
      </c>
      <c r="E35" s="258">
        <v>67.2</v>
      </c>
      <c r="F35" s="138">
        <v>52</v>
      </c>
      <c r="G35" s="176">
        <v>71.7566666666667</v>
      </c>
      <c r="H35" s="177">
        <v>30</v>
      </c>
      <c r="I35" s="183" t="s">
        <v>26</v>
      </c>
      <c r="J35" s="174"/>
      <c r="K35" s="195"/>
      <c r="L35" s="195"/>
      <c r="M35" s="195"/>
      <c r="N35" s="195"/>
      <c r="O35" s="195"/>
      <c r="P35" s="195"/>
      <c r="Q35" s="174"/>
      <c r="R35" s="174"/>
    </row>
    <row r="36" spans="1:18">
      <c r="A36" s="174">
        <v>31</v>
      </c>
      <c r="B36" s="236" t="s">
        <v>567</v>
      </c>
      <c r="C36" s="136">
        <v>65</v>
      </c>
      <c r="D36" s="201">
        <v>89.1333333333333</v>
      </c>
      <c r="E36" s="258">
        <v>65.6</v>
      </c>
      <c r="F36" s="138">
        <v>50</v>
      </c>
      <c r="G36" s="176">
        <v>71.7433333333333</v>
      </c>
      <c r="H36" s="177">
        <v>31</v>
      </c>
      <c r="I36" s="183" t="s">
        <v>26</v>
      </c>
      <c r="J36" s="174"/>
      <c r="K36" s="195"/>
      <c r="L36" s="195"/>
      <c r="M36" s="195"/>
      <c r="N36" s="195"/>
      <c r="O36" s="195"/>
      <c r="P36" s="195"/>
      <c r="Q36" s="174"/>
      <c r="R36" s="174"/>
    </row>
    <row r="37" spans="1:18">
      <c r="A37" s="174">
        <v>32</v>
      </c>
      <c r="B37" s="236" t="s">
        <v>568</v>
      </c>
      <c r="C37" s="130">
        <v>63</v>
      </c>
      <c r="D37" s="201">
        <v>89.1166666666667</v>
      </c>
      <c r="E37" s="259">
        <v>68.8</v>
      </c>
      <c r="F37" s="133">
        <v>50</v>
      </c>
      <c r="G37" s="176">
        <v>71.7166666666667</v>
      </c>
      <c r="H37" s="177">
        <v>32</v>
      </c>
      <c r="I37" s="183" t="s">
        <v>26</v>
      </c>
      <c r="J37" s="174"/>
      <c r="K37" s="195"/>
      <c r="L37" s="195"/>
      <c r="M37" s="195"/>
      <c r="N37" s="195"/>
      <c r="O37" s="195"/>
      <c r="P37" s="195"/>
      <c r="Q37" s="174"/>
      <c r="R37" s="174"/>
    </row>
    <row r="38" spans="1:18">
      <c r="A38" s="174">
        <v>33</v>
      </c>
      <c r="B38" s="236" t="s">
        <v>569</v>
      </c>
      <c r="C38" s="136">
        <v>64</v>
      </c>
      <c r="D38" s="201">
        <v>88.7833333333333</v>
      </c>
      <c r="E38" s="258">
        <v>68</v>
      </c>
      <c r="F38" s="138">
        <v>50</v>
      </c>
      <c r="G38" s="176">
        <v>71.7133333333333</v>
      </c>
      <c r="H38" s="177">
        <v>33</v>
      </c>
      <c r="I38" s="183" t="s">
        <v>26</v>
      </c>
      <c r="J38" s="174"/>
      <c r="K38" s="195"/>
      <c r="L38" s="195"/>
      <c r="M38" s="195"/>
      <c r="N38" s="195"/>
      <c r="O38" s="195"/>
      <c r="P38" s="195"/>
      <c r="Q38" s="174"/>
      <c r="R38" s="174"/>
    </row>
    <row r="39" spans="1:18">
      <c r="A39" s="174">
        <v>34</v>
      </c>
      <c r="B39" s="236" t="s">
        <v>570</v>
      </c>
      <c r="C39" s="136">
        <v>63</v>
      </c>
      <c r="D39" s="176">
        <v>89.4</v>
      </c>
      <c r="E39" s="258">
        <v>68</v>
      </c>
      <c r="F39" s="138">
        <v>50</v>
      </c>
      <c r="G39" s="176">
        <v>71.71</v>
      </c>
      <c r="H39" s="177">
        <v>34</v>
      </c>
      <c r="I39" s="183" t="s">
        <v>26</v>
      </c>
      <c r="J39" s="174"/>
      <c r="K39" s="195"/>
      <c r="L39" s="195"/>
      <c r="M39" s="195"/>
      <c r="N39" s="195"/>
      <c r="O39" s="195"/>
      <c r="P39" s="195"/>
      <c r="Q39" s="174"/>
      <c r="R39" s="174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W24" sqref="W24"/>
    </sheetView>
  </sheetViews>
  <sheetFormatPr defaultColWidth="9" defaultRowHeight="13.5"/>
  <sheetData>
    <row r="1" spans="1:16">
      <c r="A1" t="s">
        <v>0</v>
      </c>
      <c r="D1" s="166"/>
      <c r="E1" s="167"/>
      <c r="G1" s="167"/>
      <c r="M1" s="167"/>
      <c r="N1" s="167"/>
      <c r="P1" s="167"/>
    </row>
    <row r="2" ht="20.25" spans="1:18">
      <c r="A2" s="50" t="s">
        <v>1</v>
      </c>
      <c r="B2" s="50"/>
      <c r="C2" s="51"/>
      <c r="D2" s="168"/>
      <c r="E2" s="168"/>
      <c r="F2" s="51"/>
      <c r="G2" s="168"/>
      <c r="H2" s="50"/>
      <c r="I2" s="50"/>
      <c r="J2" s="50"/>
      <c r="K2" s="51"/>
      <c r="L2" s="51"/>
      <c r="M2" s="168"/>
      <c r="N2" s="168"/>
      <c r="O2" s="51"/>
      <c r="P2" s="168"/>
      <c r="Q2" s="50"/>
      <c r="R2" s="50"/>
    </row>
    <row r="3" spans="1:18">
      <c r="A3" s="207" t="s">
        <v>571</v>
      </c>
      <c r="B3" s="207"/>
      <c r="C3" s="208"/>
      <c r="D3" s="179"/>
      <c r="E3" s="179"/>
      <c r="F3" s="208"/>
      <c r="G3" s="179"/>
      <c r="H3" s="207"/>
      <c r="I3" s="207"/>
      <c r="J3" s="207"/>
      <c r="K3" s="208"/>
      <c r="L3" s="208"/>
      <c r="M3" s="179"/>
      <c r="N3" s="179"/>
      <c r="O3" s="208"/>
      <c r="P3" s="179"/>
      <c r="Q3" s="207"/>
      <c r="R3" s="207"/>
    </row>
    <row r="4" spans="1:18">
      <c r="A4" s="54" t="s">
        <v>3</v>
      </c>
      <c r="B4" s="55" t="s">
        <v>4</v>
      </c>
      <c r="C4" s="56" t="s">
        <v>5</v>
      </c>
      <c r="D4" s="172"/>
      <c r="E4" s="172"/>
      <c r="F4" s="56"/>
      <c r="G4" s="172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172"/>
      <c r="N4" s="172"/>
      <c r="O4" s="56"/>
      <c r="P4" s="172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173" t="s">
        <v>10</v>
      </c>
      <c r="E5" s="172" t="s">
        <v>11</v>
      </c>
      <c r="F5" s="56" t="s">
        <v>12</v>
      </c>
      <c r="G5" s="172"/>
      <c r="H5" s="55"/>
      <c r="I5" s="55"/>
      <c r="J5" s="54"/>
      <c r="K5" s="56"/>
      <c r="L5" s="56" t="s">
        <v>9</v>
      </c>
      <c r="M5" s="173" t="s">
        <v>10</v>
      </c>
      <c r="N5" s="172" t="s">
        <v>11</v>
      </c>
      <c r="O5" s="56" t="s">
        <v>12</v>
      </c>
      <c r="P5" s="172"/>
      <c r="Q5" s="55"/>
      <c r="R5" s="55"/>
    </row>
    <row r="6" spans="1:18">
      <c r="A6" s="174">
        <v>1</v>
      </c>
      <c r="B6" s="195" t="s">
        <v>572</v>
      </c>
      <c r="C6" s="174">
        <v>79</v>
      </c>
      <c r="D6" s="197">
        <v>88.91</v>
      </c>
      <c r="E6" s="197">
        <v>68.8</v>
      </c>
      <c r="F6" s="174">
        <v>53</v>
      </c>
      <c r="G6" s="197">
        <v>76.23</v>
      </c>
      <c r="H6" s="174">
        <v>1</v>
      </c>
      <c r="I6" s="183" t="s">
        <v>14</v>
      </c>
      <c r="J6" s="174">
        <v>35</v>
      </c>
      <c r="K6" s="59" t="s">
        <v>573</v>
      </c>
      <c r="L6" s="212">
        <v>60</v>
      </c>
      <c r="M6" s="175">
        <v>86.63</v>
      </c>
      <c r="N6" s="178">
        <v>68</v>
      </c>
      <c r="O6" s="212">
        <v>50</v>
      </c>
      <c r="P6" s="178">
        <v>69.85</v>
      </c>
      <c r="Q6" s="177">
        <v>34</v>
      </c>
      <c r="R6" s="77" t="s">
        <v>26</v>
      </c>
    </row>
    <row r="7" spans="1:18">
      <c r="A7" s="174">
        <v>2</v>
      </c>
      <c r="B7" s="59" t="s">
        <v>574</v>
      </c>
      <c r="C7" s="212">
        <v>80</v>
      </c>
      <c r="D7" s="175">
        <v>88.6</v>
      </c>
      <c r="E7" s="178">
        <v>68.8</v>
      </c>
      <c r="F7" s="212">
        <v>50</v>
      </c>
      <c r="G7" s="178">
        <v>75.76</v>
      </c>
      <c r="H7" s="177">
        <v>2</v>
      </c>
      <c r="I7" s="183" t="s">
        <v>14</v>
      </c>
      <c r="J7" s="174">
        <v>36</v>
      </c>
      <c r="K7" s="59" t="s">
        <v>575</v>
      </c>
      <c r="L7" s="212">
        <v>64</v>
      </c>
      <c r="M7" s="175">
        <v>85.7</v>
      </c>
      <c r="N7" s="178">
        <v>64</v>
      </c>
      <c r="O7" s="212">
        <v>50</v>
      </c>
      <c r="P7" s="178">
        <v>69.82</v>
      </c>
      <c r="Q7" s="177">
        <v>35</v>
      </c>
      <c r="R7" s="77" t="s">
        <v>26</v>
      </c>
    </row>
    <row r="8" spans="1:18">
      <c r="A8" s="174">
        <v>3</v>
      </c>
      <c r="B8" s="59" t="s">
        <v>576</v>
      </c>
      <c r="C8" s="212">
        <v>73</v>
      </c>
      <c r="D8" s="175">
        <v>89.74</v>
      </c>
      <c r="E8" s="178">
        <v>70.4</v>
      </c>
      <c r="F8" s="212">
        <v>54</v>
      </c>
      <c r="G8" s="178">
        <v>75.51</v>
      </c>
      <c r="H8" s="177">
        <v>3</v>
      </c>
      <c r="I8" s="183" t="s">
        <v>14</v>
      </c>
      <c r="J8" s="174">
        <v>37</v>
      </c>
      <c r="K8" s="59" t="s">
        <v>577</v>
      </c>
      <c r="L8" s="212">
        <v>60</v>
      </c>
      <c r="M8" s="175">
        <v>86.63</v>
      </c>
      <c r="N8" s="178">
        <v>67.2</v>
      </c>
      <c r="O8" s="212">
        <v>50</v>
      </c>
      <c r="P8" s="178">
        <v>69.73</v>
      </c>
      <c r="Q8" s="177">
        <v>36</v>
      </c>
      <c r="R8" s="77" t="s">
        <v>26</v>
      </c>
    </row>
    <row r="9" spans="1:18">
      <c r="A9" s="174">
        <v>4</v>
      </c>
      <c r="B9" s="59" t="s">
        <v>578</v>
      </c>
      <c r="C9" s="212">
        <v>75</v>
      </c>
      <c r="D9" s="175">
        <v>88.94</v>
      </c>
      <c r="E9" s="178">
        <v>68.8</v>
      </c>
      <c r="F9" s="212">
        <v>50</v>
      </c>
      <c r="G9" s="178">
        <v>74.64</v>
      </c>
      <c r="H9" s="177">
        <v>4</v>
      </c>
      <c r="I9" s="183" t="s">
        <v>14</v>
      </c>
      <c r="J9" s="174">
        <v>38</v>
      </c>
      <c r="K9" s="59" t="s">
        <v>579</v>
      </c>
      <c r="L9" s="212">
        <v>59</v>
      </c>
      <c r="M9" s="175">
        <v>85.6</v>
      </c>
      <c r="N9" s="178">
        <v>68.8</v>
      </c>
      <c r="O9" s="212">
        <v>52</v>
      </c>
      <c r="P9" s="178">
        <f>L9*0.25+M9*0.4+N9*0.15+O9*0.2</f>
        <v>69.71</v>
      </c>
      <c r="Q9" s="177">
        <v>37</v>
      </c>
      <c r="R9" s="77" t="s">
        <v>26</v>
      </c>
    </row>
    <row r="10" spans="1:18">
      <c r="A10" s="174">
        <v>5</v>
      </c>
      <c r="B10" s="59" t="s">
        <v>580</v>
      </c>
      <c r="C10" s="212">
        <v>67</v>
      </c>
      <c r="D10" s="175">
        <v>90.14</v>
      </c>
      <c r="E10" s="178">
        <v>72.8</v>
      </c>
      <c r="F10" s="212">
        <v>52</v>
      </c>
      <c r="G10" s="178">
        <v>74.12</v>
      </c>
      <c r="H10" s="177">
        <v>5</v>
      </c>
      <c r="I10" s="183" t="s">
        <v>14</v>
      </c>
      <c r="J10" s="174">
        <v>39</v>
      </c>
      <c r="K10" s="195" t="s">
        <v>581</v>
      </c>
      <c r="L10" s="174">
        <v>62</v>
      </c>
      <c r="M10" s="197">
        <v>82.8</v>
      </c>
      <c r="N10" s="197">
        <v>69.6</v>
      </c>
      <c r="O10" s="174">
        <v>50</v>
      </c>
      <c r="P10" s="197">
        <v>69.56</v>
      </c>
      <c r="Q10" s="177">
        <v>38</v>
      </c>
      <c r="R10" s="77" t="s">
        <v>26</v>
      </c>
    </row>
    <row r="11" spans="1:18">
      <c r="A11" s="174">
        <v>6</v>
      </c>
      <c r="B11" s="59" t="s">
        <v>582</v>
      </c>
      <c r="C11" s="212">
        <v>71</v>
      </c>
      <c r="D11" s="175">
        <v>87.6</v>
      </c>
      <c r="E11" s="178">
        <v>68</v>
      </c>
      <c r="F11" s="212">
        <v>53</v>
      </c>
      <c r="G11" s="178">
        <v>73.59</v>
      </c>
      <c r="H11" s="177">
        <v>6</v>
      </c>
      <c r="I11" s="183" t="s">
        <v>14</v>
      </c>
      <c r="J11" s="174">
        <v>40</v>
      </c>
      <c r="K11" s="59" t="s">
        <v>583</v>
      </c>
      <c r="L11" s="212">
        <v>62</v>
      </c>
      <c r="M11" s="175">
        <v>84.11</v>
      </c>
      <c r="N11" s="178">
        <v>66.4</v>
      </c>
      <c r="O11" s="212">
        <v>51</v>
      </c>
      <c r="P11" s="178">
        <v>69.3</v>
      </c>
      <c r="Q11" s="177">
        <v>39</v>
      </c>
      <c r="R11" s="77" t="s">
        <v>26</v>
      </c>
    </row>
    <row r="12" spans="1:18">
      <c r="A12" s="174">
        <v>7</v>
      </c>
      <c r="B12" s="59" t="s">
        <v>584</v>
      </c>
      <c r="C12" s="212">
        <v>72</v>
      </c>
      <c r="D12" s="175">
        <v>89.11</v>
      </c>
      <c r="E12" s="178">
        <v>69</v>
      </c>
      <c r="F12" s="212">
        <v>50</v>
      </c>
      <c r="G12" s="178">
        <v>73.49</v>
      </c>
      <c r="H12" s="177">
        <v>7</v>
      </c>
      <c r="I12" s="183" t="s">
        <v>14</v>
      </c>
      <c r="J12" s="174">
        <v>41</v>
      </c>
      <c r="K12" s="59" t="s">
        <v>585</v>
      </c>
      <c r="L12" s="212">
        <v>57</v>
      </c>
      <c r="M12" s="175">
        <v>87.37</v>
      </c>
      <c r="N12" s="178">
        <v>67.2</v>
      </c>
      <c r="O12" s="212">
        <v>50</v>
      </c>
      <c r="P12" s="178">
        <v>69.28</v>
      </c>
      <c r="Q12" s="177">
        <v>40</v>
      </c>
      <c r="R12" s="77" t="s">
        <v>26</v>
      </c>
    </row>
    <row r="13" spans="1:18">
      <c r="A13" s="174">
        <v>8</v>
      </c>
      <c r="B13" s="59" t="s">
        <v>586</v>
      </c>
      <c r="C13" s="212">
        <v>62</v>
      </c>
      <c r="D13" s="175">
        <v>91.17</v>
      </c>
      <c r="E13" s="178">
        <v>71.2</v>
      </c>
      <c r="F13" s="212">
        <v>52</v>
      </c>
      <c r="G13" s="178">
        <v>73.05</v>
      </c>
      <c r="H13" s="177">
        <v>8</v>
      </c>
      <c r="I13" s="183" t="s">
        <v>14</v>
      </c>
      <c r="J13" s="174">
        <v>42</v>
      </c>
      <c r="K13" s="59" t="s">
        <v>587</v>
      </c>
      <c r="L13" s="212">
        <v>60</v>
      </c>
      <c r="M13" s="175">
        <v>65.46</v>
      </c>
      <c r="N13" s="178">
        <v>67.2</v>
      </c>
      <c r="O13" s="212">
        <v>50</v>
      </c>
      <c r="P13" s="178">
        <v>69.26</v>
      </c>
      <c r="Q13" s="177">
        <v>41</v>
      </c>
      <c r="R13" s="77" t="s">
        <v>26</v>
      </c>
    </row>
    <row r="14" spans="1:18">
      <c r="A14" s="174">
        <v>9</v>
      </c>
      <c r="B14" s="59" t="s">
        <v>588</v>
      </c>
      <c r="C14" s="212">
        <v>69</v>
      </c>
      <c r="D14" s="175">
        <v>89.24</v>
      </c>
      <c r="E14" s="178">
        <v>68</v>
      </c>
      <c r="F14" s="212">
        <v>50</v>
      </c>
      <c r="G14" s="178">
        <v>72.9</v>
      </c>
      <c r="H14" s="177">
        <v>9</v>
      </c>
      <c r="I14" s="183" t="s">
        <v>14</v>
      </c>
      <c r="J14" s="174">
        <v>43</v>
      </c>
      <c r="K14" s="59" t="s">
        <v>589</v>
      </c>
      <c r="L14" s="212">
        <v>57</v>
      </c>
      <c r="M14" s="178">
        <v>85.26</v>
      </c>
      <c r="N14" s="178">
        <v>70.4</v>
      </c>
      <c r="O14" s="212">
        <v>50</v>
      </c>
      <c r="P14" s="178">
        <v>68.91</v>
      </c>
      <c r="Q14" s="212">
        <v>42</v>
      </c>
      <c r="R14" s="77" t="s">
        <v>26</v>
      </c>
    </row>
    <row r="15" spans="1:18">
      <c r="A15" s="174">
        <v>10</v>
      </c>
      <c r="B15" s="59" t="s">
        <v>590</v>
      </c>
      <c r="C15" s="212">
        <v>68</v>
      </c>
      <c r="D15" s="175">
        <v>86.34</v>
      </c>
      <c r="E15" s="178">
        <v>68.89</v>
      </c>
      <c r="F15" s="212">
        <v>53</v>
      </c>
      <c r="G15" s="178">
        <v>72.45</v>
      </c>
      <c r="H15" s="177">
        <v>10</v>
      </c>
      <c r="I15" s="183" t="s">
        <v>20</v>
      </c>
      <c r="J15" s="174">
        <v>44</v>
      </c>
      <c r="K15" s="59" t="s">
        <v>591</v>
      </c>
      <c r="L15" s="212">
        <v>60</v>
      </c>
      <c r="M15" s="175">
        <v>83.17</v>
      </c>
      <c r="N15" s="178">
        <v>68</v>
      </c>
      <c r="O15" s="212">
        <v>50</v>
      </c>
      <c r="P15" s="178">
        <v>68.47</v>
      </c>
      <c r="Q15" s="177">
        <v>43</v>
      </c>
      <c r="R15" s="77" t="s">
        <v>26</v>
      </c>
    </row>
    <row r="16" spans="1:18">
      <c r="A16" s="174">
        <v>11</v>
      </c>
      <c r="B16" s="66" t="s">
        <v>592</v>
      </c>
      <c r="C16" s="212">
        <v>68</v>
      </c>
      <c r="D16" s="175">
        <v>86.66</v>
      </c>
      <c r="E16" s="178">
        <v>67.2</v>
      </c>
      <c r="F16" s="212">
        <v>52</v>
      </c>
      <c r="G16" s="178">
        <v>72.14</v>
      </c>
      <c r="H16" s="174">
        <v>11</v>
      </c>
      <c r="I16" s="183" t="s">
        <v>20</v>
      </c>
      <c r="J16" s="174">
        <v>45</v>
      </c>
      <c r="K16" s="59" t="s">
        <v>593</v>
      </c>
      <c r="L16" s="212">
        <v>56</v>
      </c>
      <c r="M16" s="175">
        <v>82.25</v>
      </c>
      <c r="N16" s="178">
        <v>66.4</v>
      </c>
      <c r="O16" s="212">
        <v>50</v>
      </c>
      <c r="P16" s="178">
        <v>66.86</v>
      </c>
      <c r="Q16" s="177">
        <v>44</v>
      </c>
      <c r="R16" s="77" t="s">
        <v>26</v>
      </c>
    </row>
    <row r="17" spans="1:18">
      <c r="A17" s="174">
        <v>12</v>
      </c>
      <c r="B17" s="59" t="s">
        <v>594</v>
      </c>
      <c r="C17" s="174">
        <v>62</v>
      </c>
      <c r="D17" s="175">
        <v>90.26</v>
      </c>
      <c r="E17" s="197">
        <v>68</v>
      </c>
      <c r="F17" s="174">
        <v>51</v>
      </c>
      <c r="G17" s="178">
        <v>72</v>
      </c>
      <c r="H17" s="177">
        <v>12</v>
      </c>
      <c r="I17" s="183" t="s">
        <v>20</v>
      </c>
      <c r="J17" s="174">
        <v>46</v>
      </c>
      <c r="K17" s="66" t="s">
        <v>595</v>
      </c>
      <c r="L17" s="212">
        <v>54</v>
      </c>
      <c r="M17" s="175">
        <v>83.16</v>
      </c>
      <c r="N17" s="178">
        <v>66.4</v>
      </c>
      <c r="O17" s="212">
        <v>50</v>
      </c>
      <c r="P17" s="178">
        <v>66.75</v>
      </c>
      <c r="Q17" s="174">
        <v>45</v>
      </c>
      <c r="R17" s="77" t="s">
        <v>26</v>
      </c>
    </row>
    <row r="18" spans="1:18">
      <c r="A18" s="174">
        <v>13</v>
      </c>
      <c r="B18" s="59" t="s">
        <v>596</v>
      </c>
      <c r="C18" s="174">
        <v>70</v>
      </c>
      <c r="D18" s="175">
        <v>85.43</v>
      </c>
      <c r="E18" s="197">
        <v>68</v>
      </c>
      <c r="F18" s="212">
        <v>50</v>
      </c>
      <c r="G18" s="178">
        <v>71.84</v>
      </c>
      <c r="H18" s="177">
        <v>14</v>
      </c>
      <c r="I18" s="183" t="s">
        <v>20</v>
      </c>
      <c r="J18" s="174">
        <v>47</v>
      </c>
      <c r="K18" s="59" t="s">
        <v>597</v>
      </c>
      <c r="L18" s="212">
        <v>56</v>
      </c>
      <c r="M18" s="175">
        <v>81.86</v>
      </c>
      <c r="N18" s="178">
        <v>65.6</v>
      </c>
      <c r="O18" s="212">
        <v>50</v>
      </c>
      <c r="P18" s="178">
        <v>66.58</v>
      </c>
      <c r="Q18" s="177">
        <v>46</v>
      </c>
      <c r="R18" s="77" t="s">
        <v>26</v>
      </c>
    </row>
    <row r="19" spans="1:18">
      <c r="A19" s="174">
        <v>14</v>
      </c>
      <c r="B19" s="66" t="s">
        <v>598</v>
      </c>
      <c r="C19" s="212">
        <v>64</v>
      </c>
      <c r="D19" s="175">
        <v>88.3</v>
      </c>
      <c r="E19" s="178">
        <v>69.6</v>
      </c>
      <c r="F19" s="212">
        <v>50</v>
      </c>
      <c r="G19" s="178">
        <v>71.76</v>
      </c>
      <c r="H19" s="177">
        <v>15</v>
      </c>
      <c r="I19" s="183" t="s">
        <v>20</v>
      </c>
      <c r="J19" s="174">
        <v>48</v>
      </c>
      <c r="K19" s="59" t="s">
        <v>599</v>
      </c>
      <c r="L19" s="341">
        <v>61</v>
      </c>
      <c r="M19" s="175">
        <v>66.85</v>
      </c>
      <c r="N19" s="175">
        <v>67.2</v>
      </c>
      <c r="O19" s="212">
        <v>50</v>
      </c>
      <c r="P19" s="178">
        <v>62.21</v>
      </c>
      <c r="Q19" s="177">
        <v>47</v>
      </c>
      <c r="R19" s="77" t="s">
        <v>26</v>
      </c>
    </row>
    <row r="20" spans="1:18">
      <c r="A20" s="174">
        <v>15</v>
      </c>
      <c r="B20" s="66" t="s">
        <v>600</v>
      </c>
      <c r="C20" s="212">
        <v>64</v>
      </c>
      <c r="D20" s="175">
        <v>88.6</v>
      </c>
      <c r="E20" s="178" t="s">
        <v>601</v>
      </c>
      <c r="F20" s="212">
        <v>50</v>
      </c>
      <c r="G20" s="178">
        <v>71.76</v>
      </c>
      <c r="H20" s="174">
        <v>15</v>
      </c>
      <c r="I20" s="183" t="s">
        <v>20</v>
      </c>
      <c r="J20" s="174"/>
      <c r="K20" s="195"/>
      <c r="L20" s="195"/>
      <c r="M20" s="197"/>
      <c r="N20" s="197"/>
      <c r="O20" s="195"/>
      <c r="P20" s="197"/>
      <c r="Q20" s="174"/>
      <c r="R20" s="77"/>
    </row>
    <row r="21" spans="1:18">
      <c r="A21" s="174">
        <v>16</v>
      </c>
      <c r="B21" s="59" t="s">
        <v>602</v>
      </c>
      <c r="C21" s="212">
        <v>60</v>
      </c>
      <c r="D21" s="175">
        <v>90.4</v>
      </c>
      <c r="E21" s="178">
        <v>69.6</v>
      </c>
      <c r="F21" s="212">
        <v>50</v>
      </c>
      <c r="G21" s="178">
        <v>71.6</v>
      </c>
      <c r="H21" s="177">
        <v>16</v>
      </c>
      <c r="I21" s="183" t="s">
        <v>20</v>
      </c>
      <c r="J21" s="174"/>
      <c r="K21" s="195"/>
      <c r="L21" s="195"/>
      <c r="M21" s="197"/>
      <c r="N21" s="197"/>
      <c r="O21" s="195"/>
      <c r="P21" s="197"/>
      <c r="Q21" s="174"/>
      <c r="R21" s="77"/>
    </row>
    <row r="22" spans="1:18">
      <c r="A22" s="174">
        <v>17</v>
      </c>
      <c r="B22" s="66" t="s">
        <v>603</v>
      </c>
      <c r="C22" s="341">
        <v>62</v>
      </c>
      <c r="D22" s="175">
        <v>88.94</v>
      </c>
      <c r="E22" s="175">
        <v>69.6</v>
      </c>
      <c r="F22" s="212">
        <v>50</v>
      </c>
      <c r="G22" s="178">
        <v>71.51</v>
      </c>
      <c r="H22" s="174">
        <v>17</v>
      </c>
      <c r="I22" s="183" t="s">
        <v>20</v>
      </c>
      <c r="J22" s="174"/>
      <c r="K22" s="201"/>
      <c r="L22" s="201"/>
      <c r="M22" s="175"/>
      <c r="N22" s="175"/>
      <c r="O22" s="201"/>
      <c r="P22" s="175"/>
      <c r="Q22" s="174"/>
      <c r="R22" s="90"/>
    </row>
    <row r="23" spans="1:18">
      <c r="A23" s="174">
        <v>18</v>
      </c>
      <c r="B23" s="59" t="s">
        <v>604</v>
      </c>
      <c r="C23" s="212">
        <v>63</v>
      </c>
      <c r="D23" s="175">
        <v>88.4</v>
      </c>
      <c r="E23" s="178">
        <v>68.8</v>
      </c>
      <c r="F23" s="212">
        <v>50</v>
      </c>
      <c r="G23" s="178">
        <v>71.43</v>
      </c>
      <c r="H23" s="177">
        <v>18</v>
      </c>
      <c r="I23" s="183" t="s">
        <v>20</v>
      </c>
      <c r="J23" s="174"/>
      <c r="K23" s="201"/>
      <c r="L23" s="201"/>
      <c r="M23" s="175"/>
      <c r="N23" s="175"/>
      <c r="O23" s="201"/>
      <c r="P23" s="175"/>
      <c r="Q23" s="174"/>
      <c r="R23" s="90"/>
    </row>
    <row r="24" spans="1:18">
      <c r="A24" s="174">
        <v>19</v>
      </c>
      <c r="B24" s="59" t="s">
        <v>605</v>
      </c>
      <c r="C24" s="212">
        <v>60</v>
      </c>
      <c r="D24" s="175">
        <v>89.6</v>
      </c>
      <c r="E24" s="342">
        <v>70.4</v>
      </c>
      <c r="F24" s="212">
        <v>50</v>
      </c>
      <c r="G24" s="178">
        <v>71.4</v>
      </c>
      <c r="H24" s="177">
        <v>19</v>
      </c>
      <c r="I24" s="183" t="s">
        <v>20</v>
      </c>
      <c r="J24" s="174"/>
      <c r="K24" s="201"/>
      <c r="L24" s="201"/>
      <c r="M24" s="175"/>
      <c r="N24" s="175"/>
      <c r="O24" s="201"/>
      <c r="P24" s="175"/>
      <c r="Q24" s="174"/>
      <c r="R24" s="90"/>
    </row>
    <row r="25" spans="1:18">
      <c r="A25" s="174">
        <v>20</v>
      </c>
      <c r="B25" s="59" t="s">
        <v>606</v>
      </c>
      <c r="C25" s="212">
        <v>63</v>
      </c>
      <c r="D25" s="175">
        <v>87.8</v>
      </c>
      <c r="E25" s="178">
        <v>68.8</v>
      </c>
      <c r="F25" s="212">
        <v>50</v>
      </c>
      <c r="G25" s="178">
        <v>71.19</v>
      </c>
      <c r="H25" s="177">
        <v>20</v>
      </c>
      <c r="I25" s="183" t="s">
        <v>26</v>
      </c>
      <c r="J25" s="174"/>
      <c r="K25" s="201"/>
      <c r="L25" s="201"/>
      <c r="M25" s="175"/>
      <c r="N25" s="175"/>
      <c r="O25" s="201"/>
      <c r="P25" s="175"/>
      <c r="Q25" s="174"/>
      <c r="R25" s="90"/>
    </row>
    <row r="26" spans="1:18">
      <c r="A26" s="174">
        <v>21</v>
      </c>
      <c r="B26" s="66" t="s">
        <v>607</v>
      </c>
      <c r="C26" s="212">
        <v>62</v>
      </c>
      <c r="D26" s="175">
        <v>89.29</v>
      </c>
      <c r="E26" s="178">
        <v>66.4</v>
      </c>
      <c r="F26" s="212">
        <v>50</v>
      </c>
      <c r="G26" s="178">
        <v>71.17</v>
      </c>
      <c r="H26" s="174">
        <v>21</v>
      </c>
      <c r="I26" s="183" t="s">
        <v>26</v>
      </c>
      <c r="J26" s="174"/>
      <c r="K26" s="201"/>
      <c r="L26" s="201"/>
      <c r="M26" s="175"/>
      <c r="N26" s="175"/>
      <c r="O26" s="201"/>
      <c r="P26" s="175"/>
      <c r="Q26" s="174"/>
      <c r="R26" s="90"/>
    </row>
    <row r="27" spans="1:18">
      <c r="A27" s="174">
        <v>22</v>
      </c>
      <c r="B27" s="66" t="s">
        <v>608</v>
      </c>
      <c r="C27" s="212">
        <v>62</v>
      </c>
      <c r="D27" s="175">
        <v>88.34</v>
      </c>
      <c r="E27" s="178">
        <v>68</v>
      </c>
      <c r="F27" s="212">
        <v>50</v>
      </c>
      <c r="G27" s="178">
        <v>71.03</v>
      </c>
      <c r="H27" s="177">
        <v>22</v>
      </c>
      <c r="I27" s="183" t="s">
        <v>26</v>
      </c>
      <c r="J27" s="174"/>
      <c r="K27" s="201"/>
      <c r="L27" s="201"/>
      <c r="M27" s="175"/>
      <c r="N27" s="175"/>
      <c r="O27" s="201"/>
      <c r="P27" s="175"/>
      <c r="Q27" s="174"/>
      <c r="R27" s="90"/>
    </row>
    <row r="28" spans="1:18">
      <c r="A28" s="174">
        <v>23</v>
      </c>
      <c r="B28" s="59" t="s">
        <v>609</v>
      </c>
      <c r="C28" s="212">
        <v>60</v>
      </c>
      <c r="D28" s="175">
        <v>89.03</v>
      </c>
      <c r="E28" s="178">
        <v>68</v>
      </c>
      <c r="F28" s="212">
        <v>51</v>
      </c>
      <c r="G28" s="178">
        <v>71.01</v>
      </c>
      <c r="H28" s="177">
        <v>23</v>
      </c>
      <c r="I28" s="183" t="s">
        <v>26</v>
      </c>
      <c r="J28" s="174"/>
      <c r="K28" s="201"/>
      <c r="L28" s="201"/>
      <c r="M28" s="175"/>
      <c r="N28" s="175"/>
      <c r="O28" s="201"/>
      <c r="P28" s="175"/>
      <c r="Q28" s="174"/>
      <c r="R28" s="90"/>
    </row>
    <row r="29" spans="1:18">
      <c r="A29" s="174">
        <v>24</v>
      </c>
      <c r="B29" s="59" t="s">
        <v>610</v>
      </c>
      <c r="C29" s="212">
        <v>65</v>
      </c>
      <c r="D29" s="175">
        <v>88.3</v>
      </c>
      <c r="E29" s="178">
        <v>68</v>
      </c>
      <c r="F29" s="212">
        <v>52</v>
      </c>
      <c r="G29" s="178">
        <v>71.92</v>
      </c>
      <c r="H29" s="177">
        <v>23</v>
      </c>
      <c r="I29" s="183" t="s">
        <v>26</v>
      </c>
      <c r="J29" s="174"/>
      <c r="K29" s="201"/>
      <c r="L29" s="201"/>
      <c r="M29" s="175"/>
      <c r="N29" s="175"/>
      <c r="O29" s="201"/>
      <c r="P29" s="175"/>
      <c r="Q29" s="174"/>
      <c r="R29" s="90"/>
    </row>
    <row r="30" spans="1:18">
      <c r="A30" s="174">
        <v>25</v>
      </c>
      <c r="B30" s="59" t="s">
        <v>611</v>
      </c>
      <c r="C30" s="212">
        <v>60</v>
      </c>
      <c r="D30" s="175">
        <v>89.1</v>
      </c>
      <c r="E30" s="178">
        <v>68.8</v>
      </c>
      <c r="F30" s="212">
        <v>50</v>
      </c>
      <c r="G30" s="178">
        <v>70.96</v>
      </c>
      <c r="H30" s="177">
        <v>24</v>
      </c>
      <c r="I30" s="183" t="s">
        <v>26</v>
      </c>
      <c r="J30" s="174"/>
      <c r="K30" s="201"/>
      <c r="L30" s="201"/>
      <c r="M30" s="175"/>
      <c r="N30" s="175"/>
      <c r="O30" s="201"/>
      <c r="P30" s="175"/>
      <c r="Q30" s="174"/>
      <c r="R30" s="90"/>
    </row>
    <row r="31" spans="1:18">
      <c r="A31" s="174">
        <v>26</v>
      </c>
      <c r="B31" s="66" t="s">
        <v>612</v>
      </c>
      <c r="C31" s="212">
        <v>60</v>
      </c>
      <c r="D31" s="175">
        <v>88.7</v>
      </c>
      <c r="E31" s="178">
        <v>68</v>
      </c>
      <c r="F31" s="212">
        <v>51</v>
      </c>
      <c r="G31" s="178">
        <v>70.88</v>
      </c>
      <c r="H31" s="174">
        <v>25</v>
      </c>
      <c r="I31" s="183" t="s">
        <v>26</v>
      </c>
      <c r="J31" s="174"/>
      <c r="K31" s="195"/>
      <c r="L31" s="195"/>
      <c r="M31" s="197"/>
      <c r="N31" s="197"/>
      <c r="O31" s="195"/>
      <c r="P31" s="197"/>
      <c r="Q31" s="174"/>
      <c r="R31" s="90"/>
    </row>
    <row r="32" spans="1:18">
      <c r="A32" s="174">
        <v>27</v>
      </c>
      <c r="B32" s="66" t="s">
        <v>613</v>
      </c>
      <c r="C32" s="212">
        <v>60</v>
      </c>
      <c r="D32" s="175">
        <v>88.22</v>
      </c>
      <c r="E32" s="178">
        <v>68.8</v>
      </c>
      <c r="F32" s="212">
        <v>51</v>
      </c>
      <c r="G32" s="178">
        <v>70.81</v>
      </c>
      <c r="H32" s="174">
        <v>26</v>
      </c>
      <c r="I32" s="183" t="s">
        <v>26</v>
      </c>
      <c r="J32" s="174"/>
      <c r="K32" s="195"/>
      <c r="L32" s="195"/>
      <c r="M32" s="197"/>
      <c r="N32" s="197"/>
      <c r="O32" s="195"/>
      <c r="P32" s="197"/>
      <c r="Q32" s="174"/>
      <c r="R32" s="90"/>
    </row>
    <row r="33" spans="1:18">
      <c r="A33" s="174">
        <v>28</v>
      </c>
      <c r="B33" s="59" t="s">
        <v>319</v>
      </c>
      <c r="C33" s="212">
        <v>60</v>
      </c>
      <c r="D33" s="178">
        <v>88.8</v>
      </c>
      <c r="E33" s="178">
        <v>67.2</v>
      </c>
      <c r="F33" s="212">
        <v>50</v>
      </c>
      <c r="G33" s="178">
        <v>70.6</v>
      </c>
      <c r="H33" s="177">
        <v>27</v>
      </c>
      <c r="I33" s="183" t="s">
        <v>26</v>
      </c>
      <c r="J33" s="174"/>
      <c r="K33" s="195"/>
      <c r="L33" s="195"/>
      <c r="M33" s="197"/>
      <c r="N33" s="197"/>
      <c r="O33" s="195"/>
      <c r="P33" s="197"/>
      <c r="Q33" s="174"/>
      <c r="R33" s="90"/>
    </row>
    <row r="34" spans="1:18">
      <c r="A34" s="174">
        <v>29</v>
      </c>
      <c r="B34" s="66" t="s">
        <v>614</v>
      </c>
      <c r="C34" s="212">
        <v>62</v>
      </c>
      <c r="D34" s="175">
        <v>87.45</v>
      </c>
      <c r="E34" s="178">
        <v>67</v>
      </c>
      <c r="F34" s="212">
        <v>50</v>
      </c>
      <c r="G34" s="178">
        <v>70.53</v>
      </c>
      <c r="H34" s="177">
        <v>28</v>
      </c>
      <c r="I34" s="183" t="s">
        <v>26</v>
      </c>
      <c r="J34" s="174"/>
      <c r="K34" s="195"/>
      <c r="L34" s="195"/>
      <c r="M34" s="197"/>
      <c r="N34" s="197"/>
      <c r="O34" s="195"/>
      <c r="P34" s="197"/>
      <c r="Q34" s="174"/>
      <c r="R34" s="90"/>
    </row>
    <row r="35" spans="1:18">
      <c r="A35" s="174">
        <v>30</v>
      </c>
      <c r="B35" s="59" t="s">
        <v>615</v>
      </c>
      <c r="C35" s="212">
        <v>60</v>
      </c>
      <c r="D35" s="178">
        <v>87.14</v>
      </c>
      <c r="E35" s="178">
        <v>70.2</v>
      </c>
      <c r="F35" s="212">
        <v>50</v>
      </c>
      <c r="G35" s="178">
        <v>70.43</v>
      </c>
      <c r="H35" s="177">
        <v>29</v>
      </c>
      <c r="I35" s="183" t="s">
        <v>26</v>
      </c>
      <c r="J35" s="174"/>
      <c r="K35" s="195"/>
      <c r="L35" s="195"/>
      <c r="M35" s="197"/>
      <c r="N35" s="197"/>
      <c r="O35" s="195"/>
      <c r="P35" s="197"/>
      <c r="Q35" s="174"/>
      <c r="R35" s="90"/>
    </row>
    <row r="36" spans="1:18">
      <c r="A36" s="174">
        <v>31</v>
      </c>
      <c r="B36" s="59" t="s">
        <v>616</v>
      </c>
      <c r="C36" s="212">
        <v>60</v>
      </c>
      <c r="D36" s="175">
        <v>87.57</v>
      </c>
      <c r="E36" s="178">
        <v>68.8</v>
      </c>
      <c r="F36" s="212">
        <v>50</v>
      </c>
      <c r="G36" s="178">
        <v>70.34</v>
      </c>
      <c r="H36" s="177">
        <v>30</v>
      </c>
      <c r="I36" s="183" t="s">
        <v>26</v>
      </c>
      <c r="J36" s="174"/>
      <c r="K36" s="195"/>
      <c r="L36" s="195"/>
      <c r="M36" s="197"/>
      <c r="N36" s="197"/>
      <c r="O36" s="195"/>
      <c r="P36" s="197"/>
      <c r="Q36" s="174"/>
      <c r="R36" s="90"/>
    </row>
    <row r="37" spans="1:18">
      <c r="A37" s="174">
        <v>32</v>
      </c>
      <c r="B37" s="59" t="s">
        <v>617</v>
      </c>
      <c r="C37" s="212">
        <v>60</v>
      </c>
      <c r="D37" s="175">
        <v>87</v>
      </c>
      <c r="E37" s="178">
        <v>65.6</v>
      </c>
      <c r="F37" s="212">
        <v>50</v>
      </c>
      <c r="G37" s="178">
        <v>69.96</v>
      </c>
      <c r="H37" s="177">
        <v>31</v>
      </c>
      <c r="I37" s="183" t="s">
        <v>26</v>
      </c>
      <c r="J37" s="174"/>
      <c r="K37" s="195"/>
      <c r="L37" s="195"/>
      <c r="M37" s="197"/>
      <c r="N37" s="197"/>
      <c r="O37" s="195"/>
      <c r="P37" s="197"/>
      <c r="Q37" s="174"/>
      <c r="R37" s="90"/>
    </row>
    <row r="38" spans="1:18">
      <c r="A38" s="174">
        <v>33</v>
      </c>
      <c r="B38" s="66" t="s">
        <v>618</v>
      </c>
      <c r="C38" s="212">
        <v>62</v>
      </c>
      <c r="D38" s="175">
        <v>86.17</v>
      </c>
      <c r="E38" s="178">
        <v>66.4</v>
      </c>
      <c r="F38" s="212">
        <v>50</v>
      </c>
      <c r="G38" s="178">
        <v>69.93</v>
      </c>
      <c r="H38" s="177">
        <v>32</v>
      </c>
      <c r="I38" s="183" t="s">
        <v>26</v>
      </c>
      <c r="J38" s="174"/>
      <c r="K38" s="195"/>
      <c r="L38" s="195"/>
      <c r="M38" s="197"/>
      <c r="N38" s="197"/>
      <c r="O38" s="195"/>
      <c r="P38" s="197"/>
      <c r="Q38" s="174"/>
      <c r="R38" s="90"/>
    </row>
    <row r="39" spans="1:18">
      <c r="A39" s="174">
        <v>34</v>
      </c>
      <c r="B39" s="66" t="s">
        <v>619</v>
      </c>
      <c r="C39" s="212">
        <v>60</v>
      </c>
      <c r="D39" s="175">
        <v>86.7</v>
      </c>
      <c r="E39" s="178">
        <v>68</v>
      </c>
      <c r="F39" s="212">
        <v>50</v>
      </c>
      <c r="G39" s="178">
        <v>69.88</v>
      </c>
      <c r="H39" s="174">
        <v>33</v>
      </c>
      <c r="I39" s="183" t="s">
        <v>26</v>
      </c>
      <c r="J39" s="174"/>
      <c r="K39" s="195"/>
      <c r="L39" s="195"/>
      <c r="M39" s="197"/>
      <c r="N39" s="197"/>
      <c r="O39" s="195"/>
      <c r="P39" s="197"/>
      <c r="Q39" s="174"/>
      <c r="R39" s="90"/>
    </row>
    <row r="40" spans="1:18">
      <c r="A40" s="52" t="s">
        <v>41</v>
      </c>
      <c r="B40" s="52"/>
      <c r="C40" s="53"/>
      <c r="D40" s="179"/>
      <c r="E40" s="180"/>
      <c r="F40" s="53"/>
      <c r="G40" s="180"/>
      <c r="H40" s="52"/>
      <c r="I40" s="52"/>
      <c r="J40" s="52"/>
      <c r="K40" s="53"/>
      <c r="L40" s="53"/>
      <c r="M40" s="180"/>
      <c r="N40" s="180"/>
      <c r="O40" s="53"/>
      <c r="P40" s="180"/>
      <c r="Q40" s="52"/>
      <c r="R40" s="52"/>
    </row>
    <row r="41" spans="1:18">
      <c r="A41" s="52" t="s">
        <v>42</v>
      </c>
      <c r="B41" s="52"/>
      <c r="C41" s="53"/>
      <c r="D41" s="179"/>
      <c r="E41" s="180"/>
      <c r="F41" s="53"/>
      <c r="G41" s="180"/>
      <c r="H41" s="52"/>
      <c r="I41" s="52"/>
      <c r="J41" s="52"/>
      <c r="K41" s="53"/>
      <c r="L41" s="53"/>
      <c r="M41" s="180"/>
      <c r="N41" s="180"/>
      <c r="O41" s="53"/>
      <c r="P41" s="180"/>
      <c r="Q41" s="52"/>
      <c r="R41" s="52"/>
    </row>
    <row r="42" spans="1:18">
      <c r="A42" s="52" t="s">
        <v>43</v>
      </c>
      <c r="B42" s="52"/>
      <c r="C42" s="53"/>
      <c r="D42" s="179"/>
      <c r="E42" s="180"/>
      <c r="F42" s="53"/>
      <c r="G42" s="180"/>
      <c r="H42" s="52"/>
      <c r="I42" s="52"/>
      <c r="J42" s="52"/>
      <c r="K42" s="53"/>
      <c r="L42" s="53"/>
      <c r="M42" s="180"/>
      <c r="N42" s="180"/>
      <c r="O42" s="53"/>
      <c r="P42" s="180"/>
      <c r="Q42" s="52"/>
      <c r="R42" s="52"/>
    </row>
    <row r="43" spans="1:18">
      <c r="A43" s="52" t="s">
        <v>44</v>
      </c>
      <c r="B43" s="52"/>
      <c r="C43" s="53"/>
      <c r="D43" s="179"/>
      <c r="E43" s="180"/>
      <c r="F43" s="53"/>
      <c r="G43" s="180"/>
      <c r="H43" s="52"/>
      <c r="I43" s="52"/>
      <c r="J43" s="52"/>
      <c r="K43" s="53"/>
      <c r="L43" s="53"/>
      <c r="M43" s="180"/>
      <c r="N43" s="180"/>
      <c r="O43" s="53"/>
      <c r="P43" s="180"/>
      <c r="Q43" s="52"/>
      <c r="R43" s="52"/>
    </row>
    <row r="44" spans="4:16">
      <c r="D44" s="166"/>
      <c r="E44" s="167"/>
      <c r="G44" s="167"/>
      <c r="M44" s="167"/>
      <c r="N44" s="167"/>
      <c r="P44" s="167"/>
    </row>
    <row r="45" ht="14.25" spans="1:18">
      <c r="A45" s="76"/>
      <c r="B45" s="76"/>
      <c r="C45" s="76"/>
      <c r="D45" s="181"/>
      <c r="E45" s="182"/>
      <c r="F45" s="76"/>
      <c r="G45" s="182"/>
      <c r="H45" s="76"/>
      <c r="I45" s="76"/>
      <c r="J45" s="89"/>
      <c r="K45" s="76"/>
      <c r="L45" s="76"/>
      <c r="M45" s="182"/>
      <c r="N45" s="182"/>
      <c r="O45" s="76"/>
      <c r="P45" s="182"/>
      <c r="Q45" s="76"/>
      <c r="R45" s="76"/>
    </row>
    <row r="46" ht="14.25" spans="1:18">
      <c r="A46" s="76"/>
      <c r="B46" s="76"/>
      <c r="C46" s="76"/>
      <c r="D46" s="181"/>
      <c r="E46" s="182"/>
      <c r="F46" s="76"/>
      <c r="G46" s="182"/>
      <c r="H46" s="76"/>
      <c r="I46" s="76"/>
      <c r="J46" s="89"/>
      <c r="K46" s="76"/>
      <c r="L46" s="76"/>
      <c r="M46" s="182"/>
      <c r="N46" s="182"/>
      <c r="O46" s="76"/>
      <c r="P46" s="182"/>
      <c r="Q46" s="76"/>
      <c r="R46" s="76"/>
    </row>
    <row r="47" ht="14.25" spans="1:18">
      <c r="A47" s="76"/>
      <c r="B47" s="76"/>
      <c r="C47" s="76"/>
      <c r="D47" s="181"/>
      <c r="E47" s="182"/>
      <c r="F47" s="76"/>
      <c r="G47" s="182"/>
      <c r="H47" s="76"/>
      <c r="I47" s="76"/>
      <c r="J47" s="89"/>
      <c r="K47" s="76"/>
      <c r="L47" s="76"/>
      <c r="M47" s="182"/>
      <c r="N47" s="182"/>
      <c r="O47" s="76"/>
      <c r="P47" s="182"/>
      <c r="Q47" s="76"/>
      <c r="R47" s="76"/>
    </row>
    <row r="48" ht="14.25" spans="1:18">
      <c r="A48" s="76"/>
      <c r="B48" s="76"/>
      <c r="C48" s="76"/>
      <c r="D48" s="181"/>
      <c r="E48" s="182"/>
      <c r="F48" s="76"/>
      <c r="G48" s="182"/>
      <c r="H48" s="76"/>
      <c r="I48" s="76"/>
      <c r="J48" s="89"/>
      <c r="K48" s="76"/>
      <c r="L48" s="76"/>
      <c r="M48" s="182"/>
      <c r="N48" s="182"/>
      <c r="O48" s="76"/>
      <c r="P48" s="182"/>
      <c r="Q48" s="76"/>
      <c r="R48" s="76"/>
    </row>
    <row r="49" ht="14.25" spans="1:18">
      <c r="A49" s="76"/>
      <c r="B49" s="76"/>
      <c r="C49" s="76"/>
      <c r="D49" s="181"/>
      <c r="E49" s="182"/>
      <c r="F49" s="76"/>
      <c r="G49" s="182"/>
      <c r="H49" s="76"/>
      <c r="I49" s="76"/>
      <c r="J49" s="89"/>
      <c r="K49" s="76"/>
      <c r="L49" s="76"/>
      <c r="M49" s="182"/>
      <c r="N49" s="182"/>
      <c r="O49" s="76"/>
      <c r="P49" s="182"/>
      <c r="Q49" s="76"/>
      <c r="R49" s="76"/>
    </row>
    <row r="50" spans="4:16">
      <c r="D50" s="166"/>
      <c r="E50" s="167"/>
      <c r="G50" s="167"/>
      <c r="J50" s="89"/>
      <c r="M50" s="167"/>
      <c r="N50" s="167"/>
      <c r="P50" s="167"/>
    </row>
    <row r="51" spans="4:16">
      <c r="D51" s="166"/>
      <c r="E51" s="167"/>
      <c r="G51" s="167"/>
      <c r="J51" s="89"/>
      <c r="M51" s="167"/>
      <c r="N51" s="167"/>
      <c r="P51" s="167"/>
    </row>
    <row r="52" spans="4:16">
      <c r="D52" s="166"/>
      <c r="E52" s="167"/>
      <c r="G52" s="167"/>
      <c r="J52" s="89"/>
      <c r="M52" s="167"/>
      <c r="N52" s="167"/>
      <c r="P52" s="167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"/>
  <sheetViews>
    <sheetView topLeftCell="A21" workbookViewId="0">
      <selection activeCell="A1" sqref="A1:U57"/>
    </sheetView>
  </sheetViews>
  <sheetFormatPr defaultColWidth="9" defaultRowHeight="13.5"/>
  <sheetData>
    <row r="1" spans="1:16">
      <c r="A1" t="s">
        <v>0</v>
      </c>
      <c r="D1" s="167"/>
      <c r="E1" s="331"/>
      <c r="G1" s="167"/>
      <c r="H1" s="331"/>
      <c r="M1" s="167"/>
      <c r="P1" s="167"/>
    </row>
    <row r="2" ht="20.25" spans="1:20">
      <c r="A2" s="50" t="s">
        <v>1</v>
      </c>
      <c r="B2" s="50"/>
      <c r="C2" s="51"/>
      <c r="D2" s="168"/>
      <c r="E2" s="332"/>
      <c r="F2" s="51"/>
      <c r="G2" s="168"/>
      <c r="H2" s="332"/>
      <c r="I2" s="50"/>
      <c r="J2" s="50"/>
      <c r="K2" s="51"/>
      <c r="L2" s="51"/>
      <c r="M2" s="168"/>
      <c r="N2" s="51"/>
      <c r="O2" s="51"/>
      <c r="P2" s="168"/>
      <c r="Q2" s="50"/>
      <c r="R2" s="50"/>
      <c r="S2" s="76"/>
      <c r="T2" s="76"/>
    </row>
    <row r="3" ht="14.25" spans="1:20">
      <c r="A3" s="52" t="s">
        <v>620</v>
      </c>
      <c r="B3" s="52"/>
      <c r="C3" s="53"/>
      <c r="D3" s="180"/>
      <c r="E3" s="333"/>
      <c r="F3" s="53"/>
      <c r="G3" s="180"/>
      <c r="H3" s="333"/>
      <c r="I3" s="52"/>
      <c r="J3" s="52"/>
      <c r="K3" s="53"/>
      <c r="L3" s="53"/>
      <c r="M3" s="180"/>
      <c r="N3" s="53"/>
      <c r="O3" s="53"/>
      <c r="P3" s="180"/>
      <c r="Q3" s="52"/>
      <c r="R3" s="52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172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173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spans="1:19">
      <c r="A6" s="58">
        <v>1</v>
      </c>
      <c r="B6" s="59" t="s">
        <v>621</v>
      </c>
      <c r="C6" s="136">
        <v>73</v>
      </c>
      <c r="D6" s="175">
        <v>84.168</v>
      </c>
      <c r="E6" s="258">
        <v>90</v>
      </c>
      <c r="F6" s="138">
        <v>55</v>
      </c>
      <c r="G6" s="178">
        <v>73.718</v>
      </c>
      <c r="H6" s="177">
        <v>1</v>
      </c>
      <c r="I6" s="77" t="s">
        <v>14</v>
      </c>
      <c r="J6" s="58">
        <v>35</v>
      </c>
      <c r="K6" s="59" t="s">
        <v>622</v>
      </c>
      <c r="L6" s="136">
        <v>57</v>
      </c>
      <c r="M6" s="175">
        <v>89.83</v>
      </c>
      <c r="N6" s="258">
        <v>86</v>
      </c>
      <c r="O6" s="138">
        <v>50</v>
      </c>
      <c r="P6" s="178">
        <v>70.182</v>
      </c>
      <c r="Q6" s="174">
        <v>35</v>
      </c>
      <c r="R6" s="77" t="s">
        <v>26</v>
      </c>
      <c r="S6" s="204"/>
    </row>
    <row r="7" ht="14.25" spans="1:19">
      <c r="A7" s="58">
        <v>2</v>
      </c>
      <c r="B7" s="59" t="s">
        <v>623</v>
      </c>
      <c r="C7" s="136">
        <v>64</v>
      </c>
      <c r="D7" s="178">
        <v>90.26</v>
      </c>
      <c r="E7" s="258">
        <v>85</v>
      </c>
      <c r="F7" s="138">
        <v>55</v>
      </c>
      <c r="G7" s="178">
        <v>73.304</v>
      </c>
      <c r="H7" s="177">
        <v>2</v>
      </c>
      <c r="I7" s="77" t="s">
        <v>14</v>
      </c>
      <c r="J7" s="58">
        <v>36</v>
      </c>
      <c r="K7" s="66" t="s">
        <v>624</v>
      </c>
      <c r="L7" s="136">
        <v>56</v>
      </c>
      <c r="M7" s="175">
        <v>89.91</v>
      </c>
      <c r="N7" s="258">
        <v>85</v>
      </c>
      <c r="O7" s="138">
        <v>50</v>
      </c>
      <c r="P7" s="178">
        <v>70.164</v>
      </c>
      <c r="Q7" s="174">
        <v>36</v>
      </c>
      <c r="R7" s="77" t="s">
        <v>26</v>
      </c>
      <c r="S7" s="76"/>
    </row>
    <row r="8" ht="14.25" spans="1:19">
      <c r="A8" s="58">
        <v>3</v>
      </c>
      <c r="B8" s="59" t="s">
        <v>625</v>
      </c>
      <c r="C8" s="136">
        <v>64</v>
      </c>
      <c r="D8" s="175">
        <v>91.46</v>
      </c>
      <c r="E8" s="258">
        <v>84</v>
      </c>
      <c r="F8" s="138">
        <v>53</v>
      </c>
      <c r="G8" s="178">
        <v>73.246</v>
      </c>
      <c r="H8" s="177">
        <v>3</v>
      </c>
      <c r="I8" s="77" t="s">
        <v>14</v>
      </c>
      <c r="J8" s="58">
        <v>37</v>
      </c>
      <c r="K8" s="66" t="s">
        <v>626</v>
      </c>
      <c r="L8" s="136">
        <v>60</v>
      </c>
      <c r="M8" s="175">
        <v>86.2</v>
      </c>
      <c r="N8" s="258">
        <v>85</v>
      </c>
      <c r="O8" s="138">
        <v>52</v>
      </c>
      <c r="P8" s="178">
        <v>70.08</v>
      </c>
      <c r="Q8" s="174">
        <v>37</v>
      </c>
      <c r="R8" s="77" t="s">
        <v>26</v>
      </c>
      <c r="S8" s="76"/>
    </row>
    <row r="9" ht="14.25" spans="1:19">
      <c r="A9" s="58">
        <v>4</v>
      </c>
      <c r="B9" s="66" t="s">
        <v>627</v>
      </c>
      <c r="C9" s="136">
        <v>70</v>
      </c>
      <c r="D9" s="175">
        <v>86.54</v>
      </c>
      <c r="E9" s="258">
        <v>87</v>
      </c>
      <c r="F9" s="138">
        <v>53</v>
      </c>
      <c r="G9" s="178">
        <v>73.156</v>
      </c>
      <c r="H9" s="177">
        <v>4</v>
      </c>
      <c r="I9" s="77" t="s">
        <v>14</v>
      </c>
      <c r="J9" s="58">
        <v>38</v>
      </c>
      <c r="K9" s="59" t="s">
        <v>628</v>
      </c>
      <c r="L9" s="136">
        <v>60</v>
      </c>
      <c r="M9" s="175">
        <v>86.46</v>
      </c>
      <c r="N9" s="258">
        <v>85</v>
      </c>
      <c r="O9" s="138">
        <v>51</v>
      </c>
      <c r="P9" s="178">
        <v>69.984</v>
      </c>
      <c r="Q9" s="174">
        <v>38</v>
      </c>
      <c r="R9" s="77" t="s">
        <v>26</v>
      </c>
      <c r="S9" s="76"/>
    </row>
    <row r="10" ht="14.25" spans="1:19">
      <c r="A10" s="58">
        <v>5</v>
      </c>
      <c r="B10" s="80" t="s">
        <v>629</v>
      </c>
      <c r="C10" s="334">
        <v>62</v>
      </c>
      <c r="D10" s="197">
        <v>91.14</v>
      </c>
      <c r="E10" s="335">
        <v>86</v>
      </c>
      <c r="F10" s="336">
        <v>50</v>
      </c>
      <c r="G10" s="197">
        <v>73.026</v>
      </c>
      <c r="H10" s="177">
        <v>5</v>
      </c>
      <c r="I10" s="77" t="s">
        <v>14</v>
      </c>
      <c r="J10" s="79">
        <v>39</v>
      </c>
      <c r="K10" s="59" t="s">
        <v>630</v>
      </c>
      <c r="L10" s="136">
        <v>57</v>
      </c>
      <c r="M10" s="175">
        <v>88.57</v>
      </c>
      <c r="N10" s="258">
        <v>83</v>
      </c>
      <c r="O10" s="138">
        <v>50</v>
      </c>
      <c r="P10" s="178">
        <v>69.638</v>
      </c>
      <c r="Q10" s="174">
        <v>39</v>
      </c>
      <c r="R10" s="77" t="s">
        <v>26</v>
      </c>
      <c r="S10" s="76"/>
    </row>
    <row r="11" ht="14.25" spans="1:19">
      <c r="A11" s="58">
        <v>6</v>
      </c>
      <c r="B11" s="59" t="s">
        <v>631</v>
      </c>
      <c r="C11" s="136">
        <v>68</v>
      </c>
      <c r="D11" s="175">
        <v>88.91</v>
      </c>
      <c r="E11" s="258">
        <v>83</v>
      </c>
      <c r="F11" s="138">
        <v>52</v>
      </c>
      <c r="G11" s="178">
        <v>72.924</v>
      </c>
      <c r="H11" s="177">
        <v>6</v>
      </c>
      <c r="I11" s="77" t="s">
        <v>14</v>
      </c>
      <c r="J11" s="58">
        <v>40</v>
      </c>
      <c r="K11" s="66" t="s">
        <v>632</v>
      </c>
      <c r="L11" s="130">
        <v>60</v>
      </c>
      <c r="M11" s="175">
        <v>83.8</v>
      </c>
      <c r="N11" s="259">
        <v>86</v>
      </c>
      <c r="O11" s="133">
        <v>52</v>
      </c>
      <c r="P11" s="178">
        <v>69.24</v>
      </c>
      <c r="Q11" s="174">
        <v>40</v>
      </c>
      <c r="R11" s="77" t="s">
        <v>26</v>
      </c>
      <c r="S11" s="76"/>
    </row>
    <row r="12" ht="14.25" spans="1:19">
      <c r="A12" s="58">
        <v>7</v>
      </c>
      <c r="B12" s="80" t="s">
        <v>633</v>
      </c>
      <c r="C12" s="334">
        <v>64</v>
      </c>
      <c r="D12" s="197">
        <v>91.71</v>
      </c>
      <c r="E12" s="335">
        <v>84</v>
      </c>
      <c r="F12" s="336">
        <v>50</v>
      </c>
      <c r="G12" s="197">
        <v>72.764</v>
      </c>
      <c r="H12" s="177">
        <v>7</v>
      </c>
      <c r="I12" s="77" t="s">
        <v>14</v>
      </c>
      <c r="J12" s="58">
        <v>41</v>
      </c>
      <c r="K12" s="66" t="s">
        <v>634</v>
      </c>
      <c r="L12" s="136">
        <v>57</v>
      </c>
      <c r="M12" s="175">
        <v>86.4</v>
      </c>
      <c r="N12" s="258">
        <v>83</v>
      </c>
      <c r="O12" s="138">
        <v>51</v>
      </c>
      <c r="P12" s="178">
        <v>68.97</v>
      </c>
      <c r="Q12" s="174">
        <v>41</v>
      </c>
      <c r="R12" s="77" t="s">
        <v>26</v>
      </c>
      <c r="S12" s="76"/>
    </row>
    <row r="13" ht="14.25" spans="1:19">
      <c r="A13" s="58">
        <v>8</v>
      </c>
      <c r="B13" s="59" t="s">
        <v>635</v>
      </c>
      <c r="C13" s="136">
        <v>66</v>
      </c>
      <c r="D13" s="175">
        <v>89.09</v>
      </c>
      <c r="E13" s="258">
        <v>85</v>
      </c>
      <c r="F13" s="138">
        <v>51</v>
      </c>
      <c r="G13" s="178">
        <v>72.536</v>
      </c>
      <c r="H13" s="177">
        <v>8</v>
      </c>
      <c r="I13" s="77" t="s">
        <v>14</v>
      </c>
      <c r="J13" s="85">
        <v>42</v>
      </c>
      <c r="K13" s="66" t="s">
        <v>636</v>
      </c>
      <c r="L13" s="136">
        <v>54</v>
      </c>
      <c r="M13" s="175">
        <v>86.9</v>
      </c>
      <c r="N13" s="258">
        <v>86</v>
      </c>
      <c r="O13" s="138">
        <v>50</v>
      </c>
      <c r="P13" s="178">
        <v>68.58</v>
      </c>
      <c r="Q13" s="174">
        <v>42</v>
      </c>
      <c r="R13" s="77" t="s">
        <v>26</v>
      </c>
      <c r="S13" s="76"/>
    </row>
    <row r="14" ht="14.25" spans="1:19">
      <c r="A14" s="58">
        <v>9</v>
      </c>
      <c r="B14" s="59" t="s">
        <v>637</v>
      </c>
      <c r="C14" s="59">
        <v>65</v>
      </c>
      <c r="D14" s="337">
        <v>89.6</v>
      </c>
      <c r="E14" s="338">
        <v>83</v>
      </c>
      <c r="F14" s="258">
        <v>52</v>
      </c>
      <c r="G14" s="138">
        <v>72.45</v>
      </c>
      <c r="H14" s="177">
        <v>9</v>
      </c>
      <c r="I14" s="77" t="s">
        <v>14</v>
      </c>
      <c r="J14" s="58">
        <v>43</v>
      </c>
      <c r="K14" s="66" t="s">
        <v>638</v>
      </c>
      <c r="L14" s="141">
        <v>60</v>
      </c>
      <c r="M14" s="175">
        <v>83.31</v>
      </c>
      <c r="N14" s="237">
        <v>85</v>
      </c>
      <c r="O14" s="138">
        <v>50</v>
      </c>
      <c r="P14" s="178">
        <v>68.524</v>
      </c>
      <c r="Q14" s="174">
        <v>43</v>
      </c>
      <c r="R14" s="77" t="s">
        <v>26</v>
      </c>
      <c r="S14" s="76"/>
    </row>
    <row r="15" ht="14.25" spans="1:19">
      <c r="A15" s="58">
        <v>10</v>
      </c>
      <c r="B15" s="59" t="s">
        <v>639</v>
      </c>
      <c r="C15" s="136">
        <v>60</v>
      </c>
      <c r="D15" s="175">
        <v>89.37</v>
      </c>
      <c r="E15" s="258">
        <v>86</v>
      </c>
      <c r="F15" s="138">
        <v>56</v>
      </c>
      <c r="G15" s="178">
        <v>72.27</v>
      </c>
      <c r="H15" s="177">
        <v>10</v>
      </c>
      <c r="I15" s="77" t="s">
        <v>20</v>
      </c>
      <c r="J15" s="58">
        <v>44</v>
      </c>
      <c r="K15" s="66" t="s">
        <v>640</v>
      </c>
      <c r="L15" s="130">
        <v>60</v>
      </c>
      <c r="M15" s="175">
        <v>86.31</v>
      </c>
      <c r="N15" s="259">
        <v>84</v>
      </c>
      <c r="O15" s="138">
        <v>50</v>
      </c>
      <c r="P15" s="178">
        <v>68.104</v>
      </c>
      <c r="Q15" s="174">
        <v>44</v>
      </c>
      <c r="R15" s="77" t="s">
        <v>26</v>
      </c>
      <c r="S15" s="76"/>
    </row>
    <row r="16" ht="14.25" spans="1:19">
      <c r="A16" s="58">
        <v>11</v>
      </c>
      <c r="B16" s="59" t="s">
        <v>641</v>
      </c>
      <c r="C16" s="136">
        <v>62</v>
      </c>
      <c r="D16" s="175">
        <v>91.23</v>
      </c>
      <c r="E16" s="258">
        <v>84</v>
      </c>
      <c r="F16" s="138">
        <v>50</v>
      </c>
      <c r="G16" s="178">
        <v>72.072</v>
      </c>
      <c r="H16" s="177">
        <v>11</v>
      </c>
      <c r="I16" s="77" t="s">
        <v>20</v>
      </c>
      <c r="J16" s="79">
        <v>45</v>
      </c>
      <c r="K16" s="59" t="s">
        <v>642</v>
      </c>
      <c r="L16" s="136">
        <v>56</v>
      </c>
      <c r="M16" s="175">
        <v>83.57</v>
      </c>
      <c r="N16" s="258">
        <v>85</v>
      </c>
      <c r="O16" s="138">
        <v>50</v>
      </c>
      <c r="P16" s="178">
        <v>67.628</v>
      </c>
      <c r="Q16" s="174">
        <v>45</v>
      </c>
      <c r="R16" s="77" t="s">
        <v>26</v>
      </c>
      <c r="S16" s="76"/>
    </row>
    <row r="17" ht="14.25" spans="1:19">
      <c r="A17" s="58">
        <v>12</v>
      </c>
      <c r="B17" s="59" t="s">
        <v>643</v>
      </c>
      <c r="C17" s="139">
        <v>62</v>
      </c>
      <c r="D17" s="175">
        <v>90.8</v>
      </c>
      <c r="E17" s="260">
        <v>85</v>
      </c>
      <c r="F17" s="138">
        <v>50</v>
      </c>
      <c r="G17" s="178">
        <v>72.02</v>
      </c>
      <c r="H17" s="177">
        <v>12</v>
      </c>
      <c r="I17" s="77" t="s">
        <v>20</v>
      </c>
      <c r="J17" s="58">
        <v>46</v>
      </c>
      <c r="K17" s="59" t="s">
        <v>644</v>
      </c>
      <c r="L17" s="136">
        <v>57</v>
      </c>
      <c r="M17" s="175">
        <v>84.3</v>
      </c>
      <c r="N17" s="258">
        <v>84</v>
      </c>
      <c r="O17" s="138">
        <v>50</v>
      </c>
      <c r="P17" s="178">
        <v>67.41</v>
      </c>
      <c r="Q17" s="174">
        <v>46</v>
      </c>
      <c r="R17" s="77" t="s">
        <v>26</v>
      </c>
      <c r="S17" s="76"/>
    </row>
    <row r="18" spans="1:18">
      <c r="A18" s="58">
        <v>13</v>
      </c>
      <c r="B18" s="59" t="s">
        <v>645</v>
      </c>
      <c r="C18" s="136">
        <v>64</v>
      </c>
      <c r="D18" s="175">
        <v>89.83</v>
      </c>
      <c r="E18" s="258">
        <v>83</v>
      </c>
      <c r="F18" s="138">
        <v>50</v>
      </c>
      <c r="G18" s="178">
        <v>72.012</v>
      </c>
      <c r="H18" s="177">
        <v>13</v>
      </c>
      <c r="I18" s="77" t="s">
        <v>20</v>
      </c>
      <c r="J18" s="58">
        <v>47</v>
      </c>
      <c r="K18" s="59" t="s">
        <v>646</v>
      </c>
      <c r="L18" s="138">
        <v>59</v>
      </c>
      <c r="M18" s="340">
        <v>81.71</v>
      </c>
      <c r="N18" s="138">
        <v>83</v>
      </c>
      <c r="O18" s="138">
        <v>50</v>
      </c>
      <c r="P18" s="178">
        <v>67.394</v>
      </c>
      <c r="Q18" s="174">
        <v>47</v>
      </c>
      <c r="R18" s="77" t="s">
        <v>26</v>
      </c>
    </row>
    <row r="19" spans="1:18">
      <c r="A19" s="58">
        <v>14</v>
      </c>
      <c r="B19" s="66" t="s">
        <v>647</v>
      </c>
      <c r="C19" s="141">
        <v>59</v>
      </c>
      <c r="D19" s="175">
        <v>92.23</v>
      </c>
      <c r="E19" s="237">
        <v>86</v>
      </c>
      <c r="F19" s="138">
        <v>50</v>
      </c>
      <c r="G19" s="178">
        <v>71.98</v>
      </c>
      <c r="H19" s="177">
        <v>14</v>
      </c>
      <c r="I19" s="77" t="s">
        <v>20</v>
      </c>
      <c r="J19" s="58">
        <v>48</v>
      </c>
      <c r="K19" s="59" t="s">
        <v>648</v>
      </c>
      <c r="L19" s="138">
        <v>60</v>
      </c>
      <c r="M19" s="175">
        <v>80.28</v>
      </c>
      <c r="N19" s="138">
        <v>83</v>
      </c>
      <c r="O19" s="138">
        <v>50</v>
      </c>
      <c r="P19" s="178">
        <v>67.072</v>
      </c>
      <c r="Q19" s="174">
        <v>48</v>
      </c>
      <c r="R19" s="77" t="s">
        <v>26</v>
      </c>
    </row>
    <row r="20" spans="1:18">
      <c r="A20" s="58">
        <v>15</v>
      </c>
      <c r="B20" s="59" t="s">
        <v>649</v>
      </c>
      <c r="C20" s="136">
        <v>65</v>
      </c>
      <c r="D20" s="175">
        <v>89.29</v>
      </c>
      <c r="E20" s="258">
        <v>83</v>
      </c>
      <c r="F20" s="138">
        <v>50</v>
      </c>
      <c r="G20" s="178">
        <v>71.93</v>
      </c>
      <c r="H20" s="177">
        <v>15</v>
      </c>
      <c r="I20" s="77" t="s">
        <v>20</v>
      </c>
      <c r="J20" s="58"/>
      <c r="K20" s="80"/>
      <c r="L20" s="80"/>
      <c r="M20" s="80"/>
      <c r="N20" s="80"/>
      <c r="O20" s="80"/>
      <c r="P20" s="80"/>
      <c r="Q20" s="90"/>
      <c r="R20" s="77"/>
    </row>
    <row r="21" spans="1:18">
      <c r="A21" s="58">
        <v>16</v>
      </c>
      <c r="B21" s="59" t="s">
        <v>650</v>
      </c>
      <c r="C21" s="143">
        <v>64</v>
      </c>
      <c r="D21" s="175">
        <v>88.43</v>
      </c>
      <c r="E21" s="261">
        <v>87</v>
      </c>
      <c r="F21" s="138">
        <v>50</v>
      </c>
      <c r="G21" s="178">
        <v>71.812</v>
      </c>
      <c r="H21" s="177">
        <v>16</v>
      </c>
      <c r="I21" s="77" t="s">
        <v>20</v>
      </c>
      <c r="J21" s="58"/>
      <c r="K21" s="83"/>
      <c r="L21" s="83"/>
      <c r="M21" s="83"/>
      <c r="N21" s="83"/>
      <c r="O21" s="83"/>
      <c r="P21" s="83"/>
      <c r="Q21" s="90"/>
      <c r="R21" s="77"/>
    </row>
    <row r="22" ht="14.25" spans="1:18">
      <c r="A22" s="58">
        <v>17</v>
      </c>
      <c r="B22" s="59" t="s">
        <v>651</v>
      </c>
      <c r="C22" s="136">
        <v>60</v>
      </c>
      <c r="D22" s="175">
        <v>90.31</v>
      </c>
      <c r="E22" s="258">
        <v>87</v>
      </c>
      <c r="F22" s="138">
        <v>51</v>
      </c>
      <c r="G22" s="178">
        <v>71.764</v>
      </c>
      <c r="H22" s="177">
        <v>17</v>
      </c>
      <c r="I22" s="77" t="s">
        <v>20</v>
      </c>
      <c r="J22" s="85"/>
      <c r="K22" s="86"/>
      <c r="L22" s="86"/>
      <c r="M22" s="86"/>
      <c r="N22" s="86"/>
      <c r="O22" s="86"/>
      <c r="P22" s="86"/>
      <c r="Q22" s="92"/>
      <c r="R22" s="90"/>
    </row>
    <row r="23" ht="14.25" spans="1:18">
      <c r="A23" s="58">
        <v>18</v>
      </c>
      <c r="B23" s="59" t="s">
        <v>652</v>
      </c>
      <c r="C23" s="136">
        <v>68</v>
      </c>
      <c r="D23" s="175">
        <v>83.94</v>
      </c>
      <c r="E23" s="258">
        <v>83</v>
      </c>
      <c r="F23" s="138">
        <v>50</v>
      </c>
      <c r="G23" s="178">
        <v>71.736</v>
      </c>
      <c r="H23" s="177">
        <v>18</v>
      </c>
      <c r="I23" s="77" t="s">
        <v>20</v>
      </c>
      <c r="J23" s="85"/>
      <c r="K23" s="86"/>
      <c r="L23" s="86"/>
      <c r="M23" s="86"/>
      <c r="N23" s="86"/>
      <c r="O23" s="86"/>
      <c r="P23" s="86"/>
      <c r="Q23" s="92"/>
      <c r="R23" s="90"/>
    </row>
    <row r="24" ht="14.25" spans="1:18">
      <c r="A24" s="58">
        <v>19</v>
      </c>
      <c r="B24" s="59" t="s">
        <v>653</v>
      </c>
      <c r="C24" s="136">
        <v>68</v>
      </c>
      <c r="D24" s="175">
        <v>85</v>
      </c>
      <c r="E24" s="258">
        <v>88</v>
      </c>
      <c r="F24" s="138">
        <v>50</v>
      </c>
      <c r="G24" s="178">
        <v>71.56</v>
      </c>
      <c r="H24" s="177">
        <v>19</v>
      </c>
      <c r="I24" s="77" t="s">
        <v>20</v>
      </c>
      <c r="J24" s="85"/>
      <c r="K24" s="86"/>
      <c r="L24" s="86"/>
      <c r="M24" s="86"/>
      <c r="N24" s="86"/>
      <c r="O24" s="86"/>
      <c r="P24" s="86"/>
      <c r="Q24" s="92"/>
      <c r="R24" s="90"/>
    </row>
    <row r="25" ht="14.25" spans="1:18">
      <c r="A25" s="58">
        <v>20</v>
      </c>
      <c r="B25" s="66" t="s">
        <v>654</v>
      </c>
      <c r="C25" s="136">
        <v>62</v>
      </c>
      <c r="D25" s="175">
        <v>88.4</v>
      </c>
      <c r="E25" s="258">
        <v>85</v>
      </c>
      <c r="F25" s="138">
        <v>50</v>
      </c>
      <c r="G25" s="178">
        <v>71.56</v>
      </c>
      <c r="H25" s="177">
        <v>20</v>
      </c>
      <c r="I25" s="77" t="s">
        <v>26</v>
      </c>
      <c r="J25" s="85"/>
      <c r="K25" s="86"/>
      <c r="L25" s="86"/>
      <c r="M25" s="86"/>
      <c r="N25" s="86"/>
      <c r="O25" s="86"/>
      <c r="P25" s="86"/>
      <c r="Q25" s="92"/>
      <c r="R25" s="90"/>
    </row>
    <row r="26" ht="14.25" spans="1:18">
      <c r="A26" s="58">
        <v>21</v>
      </c>
      <c r="B26" s="59" t="s">
        <v>655</v>
      </c>
      <c r="C26" s="136">
        <v>63</v>
      </c>
      <c r="D26" s="175">
        <v>87.6</v>
      </c>
      <c r="E26" s="258">
        <v>86</v>
      </c>
      <c r="F26" s="138">
        <v>52</v>
      </c>
      <c r="G26" s="178">
        <v>71.51</v>
      </c>
      <c r="H26" s="177">
        <v>21</v>
      </c>
      <c r="I26" s="77" t="s">
        <v>26</v>
      </c>
      <c r="J26" s="85"/>
      <c r="K26" s="86"/>
      <c r="L26" s="86"/>
      <c r="M26" s="86"/>
      <c r="N26" s="86"/>
      <c r="O26" s="86"/>
      <c r="P26" s="86"/>
      <c r="Q26" s="92"/>
      <c r="R26" s="90"/>
    </row>
    <row r="27" ht="14.25" spans="1:18">
      <c r="A27" s="58">
        <v>22</v>
      </c>
      <c r="B27" s="59" t="s">
        <v>656</v>
      </c>
      <c r="C27" s="136">
        <v>61</v>
      </c>
      <c r="D27" s="178">
        <v>89.74</v>
      </c>
      <c r="E27" s="258">
        <v>84</v>
      </c>
      <c r="F27" s="138">
        <v>51</v>
      </c>
      <c r="G27" s="178">
        <v>71.426</v>
      </c>
      <c r="H27" s="177">
        <v>22</v>
      </c>
      <c r="I27" s="77" t="s">
        <v>26</v>
      </c>
      <c r="J27" s="85"/>
      <c r="K27" s="86"/>
      <c r="L27" s="86"/>
      <c r="M27" s="86"/>
      <c r="N27" s="86"/>
      <c r="O27" s="86"/>
      <c r="P27" s="86"/>
      <c r="Q27" s="92"/>
      <c r="R27" s="90"/>
    </row>
    <row r="28" ht="14.25" spans="1:18">
      <c r="A28" s="58">
        <v>23</v>
      </c>
      <c r="B28" s="59" t="s">
        <v>547</v>
      </c>
      <c r="C28" s="136">
        <v>60</v>
      </c>
      <c r="D28" s="175">
        <v>90.34</v>
      </c>
      <c r="E28" s="258">
        <v>83</v>
      </c>
      <c r="F28" s="138">
        <v>51</v>
      </c>
      <c r="G28" s="178">
        <v>71.296</v>
      </c>
      <c r="H28" s="177">
        <v>23</v>
      </c>
      <c r="I28" s="77" t="s">
        <v>26</v>
      </c>
      <c r="J28" s="85"/>
      <c r="K28" s="86"/>
      <c r="L28" s="86"/>
      <c r="M28" s="86"/>
      <c r="N28" s="86"/>
      <c r="O28" s="86"/>
      <c r="P28" s="86"/>
      <c r="Q28" s="92"/>
      <c r="R28" s="90"/>
    </row>
    <row r="29" ht="14.25" spans="1:18">
      <c r="A29" s="58">
        <v>24</v>
      </c>
      <c r="B29" s="59" t="s">
        <v>657</v>
      </c>
      <c r="C29" s="136">
        <v>60</v>
      </c>
      <c r="D29" s="175">
        <v>90.03</v>
      </c>
      <c r="E29" s="258">
        <v>85</v>
      </c>
      <c r="F29" s="138">
        <v>50</v>
      </c>
      <c r="G29" s="178">
        <v>71.212</v>
      </c>
      <c r="H29" s="177">
        <v>24</v>
      </c>
      <c r="I29" s="77" t="s">
        <v>26</v>
      </c>
      <c r="J29" s="85"/>
      <c r="K29" s="86"/>
      <c r="L29" s="86"/>
      <c r="M29" s="86"/>
      <c r="N29" s="86"/>
      <c r="O29" s="86"/>
      <c r="P29" s="86"/>
      <c r="Q29" s="92"/>
      <c r="R29" s="90"/>
    </row>
    <row r="30" ht="14.25" spans="1:18">
      <c r="A30" s="58">
        <v>25</v>
      </c>
      <c r="B30" s="66" t="s">
        <v>658</v>
      </c>
      <c r="C30" s="136">
        <v>62</v>
      </c>
      <c r="D30" s="175">
        <v>89</v>
      </c>
      <c r="E30" s="258">
        <v>84</v>
      </c>
      <c r="F30" s="138">
        <v>50</v>
      </c>
      <c r="G30" s="178">
        <v>71.18</v>
      </c>
      <c r="H30" s="177">
        <v>25</v>
      </c>
      <c r="I30" s="77" t="s">
        <v>26</v>
      </c>
      <c r="J30" s="85"/>
      <c r="K30" s="86"/>
      <c r="L30" s="86"/>
      <c r="M30" s="86"/>
      <c r="N30" s="86"/>
      <c r="O30" s="86"/>
      <c r="P30" s="86"/>
      <c r="Q30" s="92"/>
      <c r="R30" s="90"/>
    </row>
    <row r="31" spans="1:18">
      <c r="A31" s="58">
        <v>26</v>
      </c>
      <c r="B31" s="59" t="s">
        <v>659</v>
      </c>
      <c r="C31" s="136">
        <v>60</v>
      </c>
      <c r="D31" s="175">
        <v>90.14</v>
      </c>
      <c r="E31" s="258">
        <v>84</v>
      </c>
      <c r="F31" s="138">
        <v>50</v>
      </c>
      <c r="G31" s="178">
        <v>71.136</v>
      </c>
      <c r="H31" s="177">
        <v>26</v>
      </c>
      <c r="I31" s="77" t="s">
        <v>26</v>
      </c>
      <c r="J31" s="58"/>
      <c r="K31" s="88"/>
      <c r="L31" s="88"/>
      <c r="M31" s="88"/>
      <c r="N31" s="88"/>
      <c r="O31" s="88"/>
      <c r="P31" s="88"/>
      <c r="Q31" s="90"/>
      <c r="R31" s="90"/>
    </row>
    <row r="32" spans="1:18">
      <c r="A32" s="58">
        <v>27</v>
      </c>
      <c r="B32" s="59" t="s">
        <v>660</v>
      </c>
      <c r="C32" s="136">
        <v>60</v>
      </c>
      <c r="D32" s="175">
        <v>89.66</v>
      </c>
      <c r="E32" s="258">
        <v>85</v>
      </c>
      <c r="F32" s="138">
        <v>50</v>
      </c>
      <c r="G32" s="178">
        <v>71.064</v>
      </c>
      <c r="H32" s="177">
        <v>27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spans="1:18">
      <c r="A33" s="58">
        <v>28</v>
      </c>
      <c r="B33" s="59" t="s">
        <v>661</v>
      </c>
      <c r="C33" s="136">
        <v>60</v>
      </c>
      <c r="D33" s="175">
        <v>88.57</v>
      </c>
      <c r="E33" s="258">
        <v>87</v>
      </c>
      <c r="F33" s="138">
        <v>50</v>
      </c>
      <c r="G33" s="178">
        <v>70.868</v>
      </c>
      <c r="H33" s="177">
        <v>28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spans="1:18">
      <c r="A34" s="58">
        <v>29</v>
      </c>
      <c r="B34" s="59" t="s">
        <v>662</v>
      </c>
      <c r="C34" s="136">
        <v>59</v>
      </c>
      <c r="D34" s="175">
        <v>89.51</v>
      </c>
      <c r="E34" s="258">
        <v>85</v>
      </c>
      <c r="F34" s="138">
        <v>50</v>
      </c>
      <c r="G34" s="178">
        <v>70.754</v>
      </c>
      <c r="H34" s="177">
        <v>29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spans="1:18">
      <c r="A35" s="58">
        <v>30</v>
      </c>
      <c r="B35" s="59" t="s">
        <v>663</v>
      </c>
      <c r="C35" s="136">
        <v>64</v>
      </c>
      <c r="D35" s="175">
        <v>83.26</v>
      </c>
      <c r="E35" s="258">
        <v>92</v>
      </c>
      <c r="F35" s="138">
        <v>52</v>
      </c>
      <c r="G35" s="178">
        <v>70.744</v>
      </c>
      <c r="H35" s="177">
        <v>30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spans="1:18">
      <c r="A36" s="58">
        <v>31</v>
      </c>
      <c r="B36" s="66" t="s">
        <v>664</v>
      </c>
      <c r="C36" s="136">
        <v>63</v>
      </c>
      <c r="D36" s="175">
        <v>87.17</v>
      </c>
      <c r="E36" s="258">
        <v>84</v>
      </c>
      <c r="F36" s="138">
        <v>50</v>
      </c>
      <c r="G36" s="178">
        <v>70.698</v>
      </c>
      <c r="H36" s="177">
        <v>31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spans="1:18">
      <c r="A37" s="58">
        <v>32</v>
      </c>
      <c r="B37" s="59" t="s">
        <v>665</v>
      </c>
      <c r="C37" s="136">
        <v>68</v>
      </c>
      <c r="D37" s="175">
        <v>83.34</v>
      </c>
      <c r="E37" s="258">
        <v>86</v>
      </c>
      <c r="F37" s="138">
        <v>50</v>
      </c>
      <c r="G37" s="178">
        <v>70.66</v>
      </c>
      <c r="H37" s="177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spans="1:18">
      <c r="A38" s="58">
        <v>33</v>
      </c>
      <c r="B38" s="59" t="s">
        <v>666</v>
      </c>
      <c r="C38" s="136">
        <v>62</v>
      </c>
      <c r="D38" s="175">
        <v>87.76</v>
      </c>
      <c r="E38" s="258">
        <v>83</v>
      </c>
      <c r="F38" s="138">
        <v>50</v>
      </c>
      <c r="G38" s="178">
        <v>70.564</v>
      </c>
      <c r="H38" s="177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spans="1:18">
      <c r="A39" s="58">
        <v>34</v>
      </c>
      <c r="B39" s="59" t="s">
        <v>667</v>
      </c>
      <c r="C39" s="136">
        <v>61</v>
      </c>
      <c r="D39" s="175">
        <v>87.2</v>
      </c>
      <c r="E39" s="258">
        <v>84</v>
      </c>
      <c r="F39" s="138">
        <v>51</v>
      </c>
      <c r="G39" s="178">
        <v>70.41</v>
      </c>
      <c r="H39" s="177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180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180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180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180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4" ht="14.25" spans="4:16">
      <c r="D44" s="167"/>
      <c r="E44" s="331"/>
      <c r="G44" s="167"/>
      <c r="H44" s="339"/>
      <c r="I44" s="76"/>
      <c r="J44" s="89"/>
      <c r="M44" s="167"/>
      <c r="P44" s="167"/>
    </row>
    <row r="45" ht="14.25" spans="1:18">
      <c r="A45" s="76"/>
      <c r="B45" s="76"/>
      <c r="C45" s="76"/>
      <c r="D45" s="182"/>
      <c r="E45" s="339"/>
      <c r="F45" s="76"/>
      <c r="G45" s="182"/>
      <c r="H45" s="339"/>
      <c r="I45" s="76"/>
      <c r="J45" s="89"/>
      <c r="K45" s="76"/>
      <c r="L45" s="76"/>
      <c r="M45" s="182"/>
      <c r="N45" s="76"/>
      <c r="O45" s="76"/>
      <c r="P45" s="182"/>
      <c r="Q45" s="76"/>
      <c r="R45" s="76"/>
    </row>
    <row r="46" ht="14.25" spans="1:18">
      <c r="A46" s="76"/>
      <c r="B46" s="76"/>
      <c r="C46" s="76"/>
      <c r="D46" s="182"/>
      <c r="E46" s="339"/>
      <c r="F46" s="76"/>
      <c r="G46" s="182"/>
      <c r="H46" s="339"/>
      <c r="I46" s="76"/>
      <c r="J46" s="89"/>
      <c r="K46" s="76"/>
      <c r="L46" s="76"/>
      <c r="M46" s="182"/>
      <c r="N46" s="76"/>
      <c r="O46" s="76"/>
      <c r="P46" s="182"/>
      <c r="Q46" s="76"/>
      <c r="R46" s="76"/>
    </row>
    <row r="47" ht="14.25" spans="1:18">
      <c r="A47" s="76"/>
      <c r="B47" s="76"/>
      <c r="C47" s="76"/>
      <c r="D47" s="182"/>
      <c r="E47" s="339"/>
      <c r="F47" s="76"/>
      <c r="G47" s="182"/>
      <c r="H47" s="339"/>
      <c r="I47" s="76"/>
      <c r="J47" s="89"/>
      <c r="K47" s="76"/>
      <c r="L47" s="76"/>
      <c r="M47" s="182"/>
      <c r="N47" s="76"/>
      <c r="O47" s="76"/>
      <c r="P47" s="182"/>
      <c r="Q47" s="76"/>
      <c r="R47" s="76"/>
    </row>
    <row r="48" ht="14.25" spans="1:18">
      <c r="A48" s="76"/>
      <c r="B48" s="76"/>
      <c r="C48" s="76"/>
      <c r="D48" s="182"/>
      <c r="E48" s="339"/>
      <c r="F48" s="76"/>
      <c r="G48" s="182"/>
      <c r="H48" s="339"/>
      <c r="I48" s="76"/>
      <c r="J48" s="89"/>
      <c r="K48" s="76"/>
      <c r="L48" s="76"/>
      <c r="M48" s="182"/>
      <c r="N48" s="76"/>
      <c r="O48" s="76"/>
      <c r="P48" s="182"/>
      <c r="Q48" s="76"/>
      <c r="R48" s="76"/>
    </row>
    <row r="49" ht="14.25" spans="1:18">
      <c r="A49" s="76"/>
      <c r="B49" s="76"/>
      <c r="C49" s="76"/>
      <c r="D49" s="182"/>
      <c r="E49" s="339"/>
      <c r="F49" s="76"/>
      <c r="G49" s="182"/>
      <c r="H49" s="331"/>
      <c r="J49" s="89"/>
      <c r="K49" s="76"/>
      <c r="L49" s="76"/>
      <c r="M49" s="182"/>
      <c r="N49" s="76"/>
      <c r="O49" s="76"/>
      <c r="P49" s="182"/>
      <c r="Q49" s="76"/>
      <c r="R49" s="76"/>
    </row>
    <row r="50" spans="4:16">
      <c r="D50" s="167"/>
      <c r="E50" s="331"/>
      <c r="G50" s="167"/>
      <c r="H50" s="331"/>
      <c r="J50" s="89"/>
      <c r="M50" s="167"/>
      <c r="P50" s="167"/>
    </row>
    <row r="51" spans="4:16">
      <c r="D51" s="167"/>
      <c r="E51" s="331"/>
      <c r="G51" s="167"/>
      <c r="H51" s="331"/>
      <c r="J51" s="89"/>
      <c r="M51" s="167"/>
      <c r="P51" s="167"/>
    </row>
    <row r="52" spans="4:16">
      <c r="D52" s="167"/>
      <c r="E52" s="331"/>
      <c r="G52" s="167"/>
      <c r="H52" s="331"/>
      <c r="M52" s="167"/>
      <c r="P52" s="167"/>
    </row>
    <row r="53" spans="4:16">
      <c r="D53" s="167"/>
      <c r="E53" s="331"/>
      <c r="G53" s="167"/>
      <c r="H53" s="331"/>
      <c r="M53" s="167"/>
      <c r="P53" s="167"/>
    </row>
    <row r="54" spans="4:16">
      <c r="D54" s="167"/>
      <c r="E54" s="331"/>
      <c r="G54" s="167"/>
      <c r="H54" s="331"/>
      <c r="M54" s="167"/>
      <c r="P54" s="167"/>
    </row>
    <row r="55" spans="4:16">
      <c r="D55" s="167"/>
      <c r="E55" s="331"/>
      <c r="G55" s="167"/>
      <c r="H55" s="331"/>
      <c r="M55" s="167"/>
      <c r="P55" s="167"/>
    </row>
    <row r="56" spans="4:16">
      <c r="D56" s="167"/>
      <c r="E56" s="331"/>
      <c r="G56" s="167"/>
      <c r="H56" s="331"/>
      <c r="M56" s="167"/>
      <c r="P56" s="167"/>
    </row>
    <row r="57" spans="4:16">
      <c r="D57" s="167"/>
      <c r="E57" s="331"/>
      <c r="G57" s="167"/>
      <c r="H57" s="331"/>
      <c r="M57" s="167"/>
      <c r="P57" s="167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A1" sqref="A1:R57"/>
    </sheetView>
  </sheetViews>
  <sheetFormatPr defaultColWidth="9" defaultRowHeight="13.5"/>
  <sheetData>
    <row r="1" spans="1:1">
      <c r="A1" t="s">
        <v>0</v>
      </c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233" t="s">
        <v>668</v>
      </c>
      <c r="B3" s="233"/>
      <c r="C3" s="234"/>
      <c r="D3" s="234"/>
      <c r="E3" s="234"/>
      <c r="F3" s="234"/>
      <c r="G3" s="234"/>
      <c r="H3" s="233"/>
      <c r="I3" s="233"/>
      <c r="J3" s="233"/>
      <c r="K3" s="234"/>
      <c r="L3" s="234"/>
      <c r="M3" s="234"/>
      <c r="N3" s="234"/>
      <c r="O3" s="234"/>
      <c r="P3" s="234"/>
      <c r="Q3" s="233"/>
      <c r="R3" s="233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</row>
    <row r="6" spans="1:18">
      <c r="A6" s="174">
        <v>1</v>
      </c>
      <c r="B6" s="59" t="s">
        <v>669</v>
      </c>
      <c r="C6" s="136">
        <v>68</v>
      </c>
      <c r="D6" s="201">
        <v>87.8333333333333</v>
      </c>
      <c r="E6" s="258">
        <v>88.6</v>
      </c>
      <c r="F6" s="138">
        <v>54</v>
      </c>
      <c r="G6" s="176">
        <v>76.2233333333333</v>
      </c>
      <c r="H6" s="177">
        <v>1</v>
      </c>
      <c r="I6" s="183" t="s">
        <v>14</v>
      </c>
      <c r="J6" s="174">
        <v>35</v>
      </c>
      <c r="K6" s="66" t="s">
        <v>670</v>
      </c>
      <c r="L6" s="136">
        <v>60</v>
      </c>
      <c r="M6" s="201">
        <v>86.3166666666667</v>
      </c>
      <c r="N6" s="258">
        <v>68</v>
      </c>
      <c r="O6" s="138">
        <v>52</v>
      </c>
      <c r="P6" s="176">
        <v>70.1266666666667</v>
      </c>
      <c r="Q6" s="174">
        <v>35</v>
      </c>
      <c r="R6" s="183" t="s">
        <v>26</v>
      </c>
    </row>
    <row r="7" spans="1:18">
      <c r="A7" s="174">
        <v>2</v>
      </c>
      <c r="B7" s="59" t="s">
        <v>671</v>
      </c>
      <c r="C7" s="136">
        <v>69</v>
      </c>
      <c r="D7" s="201">
        <v>90.2166666666667</v>
      </c>
      <c r="E7" s="258">
        <v>72</v>
      </c>
      <c r="F7" s="138">
        <v>56</v>
      </c>
      <c r="G7" s="176">
        <v>75.3366666666667</v>
      </c>
      <c r="H7" s="177">
        <v>2</v>
      </c>
      <c r="I7" s="183" t="s">
        <v>14</v>
      </c>
      <c r="J7" s="174">
        <v>36</v>
      </c>
      <c r="K7" s="59" t="s">
        <v>672</v>
      </c>
      <c r="L7" s="136">
        <v>60</v>
      </c>
      <c r="M7" s="201">
        <v>87.4833333333333</v>
      </c>
      <c r="N7" s="258">
        <v>67.2</v>
      </c>
      <c r="O7" s="138">
        <v>50</v>
      </c>
      <c r="P7" s="176">
        <v>70.0733333333333</v>
      </c>
      <c r="Q7" s="177">
        <v>36</v>
      </c>
      <c r="R7" s="183" t="s">
        <v>26</v>
      </c>
    </row>
    <row r="8" spans="1:18">
      <c r="A8" s="174">
        <v>3</v>
      </c>
      <c r="B8" s="59" t="s">
        <v>673</v>
      </c>
      <c r="C8" s="136">
        <v>65</v>
      </c>
      <c r="D8" s="201">
        <v>89.8</v>
      </c>
      <c r="E8" s="258">
        <v>83.6</v>
      </c>
      <c r="F8" s="138">
        <v>53</v>
      </c>
      <c r="G8" s="176">
        <v>75.31</v>
      </c>
      <c r="H8" s="177">
        <v>3</v>
      </c>
      <c r="I8" s="183" t="s">
        <v>14</v>
      </c>
      <c r="J8" s="174">
        <v>37</v>
      </c>
      <c r="K8" s="59" t="s">
        <v>674</v>
      </c>
      <c r="L8" s="136">
        <v>60</v>
      </c>
      <c r="M8" s="201">
        <v>86.5</v>
      </c>
      <c r="N8" s="258">
        <v>68.8</v>
      </c>
      <c r="O8" s="138">
        <v>50</v>
      </c>
      <c r="P8" s="176">
        <v>69.92</v>
      </c>
      <c r="Q8" s="174">
        <v>37</v>
      </c>
      <c r="R8" s="183" t="s">
        <v>26</v>
      </c>
    </row>
    <row r="9" spans="1:18">
      <c r="A9" s="174">
        <v>4</v>
      </c>
      <c r="B9" s="66" t="s">
        <v>675</v>
      </c>
      <c r="C9" s="136">
        <v>64</v>
      </c>
      <c r="D9" s="201">
        <v>90.5</v>
      </c>
      <c r="E9" s="258">
        <v>73</v>
      </c>
      <c r="F9" s="138">
        <v>53</v>
      </c>
      <c r="G9" s="176">
        <v>73.75</v>
      </c>
      <c r="H9" s="177">
        <v>4</v>
      </c>
      <c r="I9" s="183" t="s">
        <v>14</v>
      </c>
      <c r="J9" s="174">
        <v>38</v>
      </c>
      <c r="K9" s="59" t="s">
        <v>676</v>
      </c>
      <c r="L9" s="136">
        <v>60</v>
      </c>
      <c r="M9" s="201">
        <v>86.5166666666667</v>
      </c>
      <c r="N9" s="258">
        <v>68</v>
      </c>
      <c r="O9" s="138">
        <v>50</v>
      </c>
      <c r="P9" s="176">
        <v>69.8066666666667</v>
      </c>
      <c r="Q9" s="177">
        <v>38</v>
      </c>
      <c r="R9" s="183" t="s">
        <v>26</v>
      </c>
    </row>
    <row r="10" spans="1:18">
      <c r="A10" s="174">
        <v>5</v>
      </c>
      <c r="B10" s="59" t="s">
        <v>677</v>
      </c>
      <c r="C10" s="136">
        <v>66</v>
      </c>
      <c r="D10" s="201">
        <v>88.85</v>
      </c>
      <c r="E10" s="258">
        <v>73.4</v>
      </c>
      <c r="F10" s="138">
        <v>53</v>
      </c>
      <c r="G10" s="176">
        <v>73.65</v>
      </c>
      <c r="H10" s="177">
        <v>5</v>
      </c>
      <c r="I10" s="183" t="s">
        <v>14</v>
      </c>
      <c r="J10" s="186">
        <v>39</v>
      </c>
      <c r="K10" s="59" t="s">
        <v>678</v>
      </c>
      <c r="L10" s="136">
        <v>60</v>
      </c>
      <c r="M10" s="201">
        <v>85.6</v>
      </c>
      <c r="N10" s="258">
        <v>69</v>
      </c>
      <c r="O10" s="138">
        <v>50</v>
      </c>
      <c r="P10" s="176">
        <v>69.59</v>
      </c>
      <c r="Q10" s="174">
        <v>39</v>
      </c>
      <c r="R10" s="183" t="s">
        <v>26</v>
      </c>
    </row>
    <row r="11" spans="1:18">
      <c r="A11" s="174">
        <v>6</v>
      </c>
      <c r="B11" s="59" t="s">
        <v>679</v>
      </c>
      <c r="C11" s="136">
        <v>71</v>
      </c>
      <c r="D11" s="201">
        <v>86.5666666666667</v>
      </c>
      <c r="E11" s="258">
        <v>71.2</v>
      </c>
      <c r="F11" s="138">
        <v>52</v>
      </c>
      <c r="G11" s="176">
        <v>73.4566666666667</v>
      </c>
      <c r="H11" s="177">
        <v>6</v>
      </c>
      <c r="I11" s="183" t="s">
        <v>14</v>
      </c>
      <c r="J11" s="174">
        <v>40</v>
      </c>
      <c r="K11" s="59" t="s">
        <v>680</v>
      </c>
      <c r="L11" s="136">
        <v>61</v>
      </c>
      <c r="M11" s="201">
        <v>84.4166666666667</v>
      </c>
      <c r="N11" s="258">
        <v>70.4</v>
      </c>
      <c r="O11" s="138">
        <v>50</v>
      </c>
      <c r="P11" s="176">
        <v>69.5766666666667</v>
      </c>
      <c r="Q11" s="177">
        <v>40</v>
      </c>
      <c r="R11" s="183" t="s">
        <v>26</v>
      </c>
    </row>
    <row r="12" spans="1:18">
      <c r="A12" s="174">
        <v>7</v>
      </c>
      <c r="B12" s="66" t="s">
        <v>681</v>
      </c>
      <c r="C12" s="130">
        <v>63</v>
      </c>
      <c r="D12" s="201">
        <v>91.3833333333333</v>
      </c>
      <c r="E12" s="259">
        <v>70.4</v>
      </c>
      <c r="F12" s="138">
        <v>52</v>
      </c>
      <c r="G12" s="176">
        <v>73.2633333333333</v>
      </c>
      <c r="H12" s="177">
        <v>7</v>
      </c>
      <c r="I12" s="183" t="s">
        <v>14</v>
      </c>
      <c r="J12" s="174">
        <v>41</v>
      </c>
      <c r="K12" s="59" t="s">
        <v>682</v>
      </c>
      <c r="L12" s="136">
        <v>60</v>
      </c>
      <c r="M12" s="201">
        <v>85.2833333333333</v>
      </c>
      <c r="N12" s="258">
        <v>68.8</v>
      </c>
      <c r="O12" s="138">
        <v>50</v>
      </c>
      <c r="P12" s="176">
        <v>69.4333333333333</v>
      </c>
      <c r="Q12" s="174">
        <v>41</v>
      </c>
      <c r="R12" s="183" t="s">
        <v>26</v>
      </c>
    </row>
    <row r="13" spans="1:18">
      <c r="A13" s="174">
        <v>8</v>
      </c>
      <c r="B13" s="59" t="s">
        <v>683</v>
      </c>
      <c r="C13" s="136">
        <v>60</v>
      </c>
      <c r="D13" s="201">
        <v>91.3</v>
      </c>
      <c r="E13" s="258">
        <v>73.4</v>
      </c>
      <c r="F13" s="138">
        <v>51</v>
      </c>
      <c r="G13" s="176">
        <v>72.73</v>
      </c>
      <c r="H13" s="177">
        <v>8</v>
      </c>
      <c r="I13" s="183" t="s">
        <v>14</v>
      </c>
      <c r="J13" s="200">
        <v>42</v>
      </c>
      <c r="K13" s="59" t="s">
        <v>684</v>
      </c>
      <c r="L13" s="136">
        <v>60</v>
      </c>
      <c r="M13" s="201">
        <v>84.9833333333333</v>
      </c>
      <c r="N13" s="258">
        <v>66.4</v>
      </c>
      <c r="O13" s="138">
        <v>50</v>
      </c>
      <c r="P13" s="176">
        <v>68.9533333333333</v>
      </c>
      <c r="Q13" s="177">
        <v>42</v>
      </c>
      <c r="R13" s="183" t="s">
        <v>26</v>
      </c>
    </row>
    <row r="14" spans="1:18">
      <c r="A14" s="174">
        <v>9</v>
      </c>
      <c r="B14" s="59" t="s">
        <v>685</v>
      </c>
      <c r="C14" s="136">
        <v>63</v>
      </c>
      <c r="D14" s="201">
        <v>91.4166666666667</v>
      </c>
      <c r="E14" s="258">
        <v>68</v>
      </c>
      <c r="F14" s="138">
        <v>51</v>
      </c>
      <c r="G14" s="176">
        <v>72.7166666666667</v>
      </c>
      <c r="H14" s="177">
        <v>9</v>
      </c>
      <c r="I14" s="183" t="s">
        <v>14</v>
      </c>
      <c r="J14" s="174">
        <v>43</v>
      </c>
      <c r="K14" s="59" t="s">
        <v>686</v>
      </c>
      <c r="L14" s="136">
        <v>60</v>
      </c>
      <c r="M14" s="201">
        <v>82.8666666666667</v>
      </c>
      <c r="N14" s="258">
        <v>69</v>
      </c>
      <c r="O14" s="138">
        <v>52</v>
      </c>
      <c r="P14" s="176">
        <v>68.8966666666667</v>
      </c>
      <c r="Q14" s="174">
        <v>43</v>
      </c>
      <c r="R14" s="183" t="s">
        <v>26</v>
      </c>
    </row>
    <row r="15" spans="1:18">
      <c r="A15" s="174">
        <v>10</v>
      </c>
      <c r="B15" s="59" t="s">
        <v>687</v>
      </c>
      <c r="C15" s="136">
        <v>63</v>
      </c>
      <c r="D15" s="201">
        <v>90.7833333333333</v>
      </c>
      <c r="E15" s="258">
        <v>69.8</v>
      </c>
      <c r="F15" s="138">
        <v>50</v>
      </c>
      <c r="G15" s="176">
        <v>72.5333333333333</v>
      </c>
      <c r="H15" s="177">
        <v>10</v>
      </c>
      <c r="I15" s="183" t="s">
        <v>14</v>
      </c>
      <c r="J15" s="200">
        <v>44</v>
      </c>
      <c r="K15" s="66" t="s">
        <v>688</v>
      </c>
      <c r="L15" s="136">
        <v>61</v>
      </c>
      <c r="M15" s="201">
        <v>83.2666666666667</v>
      </c>
      <c r="N15" s="258">
        <v>67.2</v>
      </c>
      <c r="O15" s="138">
        <v>51</v>
      </c>
      <c r="P15" s="176">
        <v>68.8366666666667</v>
      </c>
      <c r="Q15" s="177">
        <v>44</v>
      </c>
      <c r="R15" s="183" t="s">
        <v>26</v>
      </c>
    </row>
    <row r="16" spans="1:18">
      <c r="A16" s="174">
        <v>11</v>
      </c>
      <c r="B16" s="66" t="s">
        <v>689</v>
      </c>
      <c r="C16" s="139">
        <v>62</v>
      </c>
      <c r="D16" s="201">
        <v>84.7333333333333</v>
      </c>
      <c r="E16" s="260">
        <v>68</v>
      </c>
      <c r="F16" s="138">
        <v>64</v>
      </c>
      <c r="G16" s="176">
        <v>72.3933333333333</v>
      </c>
      <c r="H16" s="177">
        <v>11</v>
      </c>
      <c r="I16" s="183" t="s">
        <v>14</v>
      </c>
      <c r="J16" s="174">
        <v>45</v>
      </c>
      <c r="K16" s="66" t="s">
        <v>690</v>
      </c>
      <c r="L16" s="141">
        <v>60</v>
      </c>
      <c r="M16" s="201">
        <v>82.4666666666667</v>
      </c>
      <c r="N16" s="237">
        <v>71.4</v>
      </c>
      <c r="O16" s="138">
        <v>50</v>
      </c>
      <c r="P16" s="176">
        <v>68.6966666666667</v>
      </c>
      <c r="Q16" s="174">
        <v>45</v>
      </c>
      <c r="R16" s="183" t="s">
        <v>26</v>
      </c>
    </row>
    <row r="17" spans="1:18">
      <c r="A17" s="174">
        <v>12</v>
      </c>
      <c r="B17" s="66" t="s">
        <v>691</v>
      </c>
      <c r="C17" s="136">
        <v>62</v>
      </c>
      <c r="D17" s="201">
        <v>89.6333333333333</v>
      </c>
      <c r="E17" s="258">
        <v>71</v>
      </c>
      <c r="F17" s="138">
        <v>51</v>
      </c>
      <c r="G17" s="176">
        <v>72.2033333333333</v>
      </c>
      <c r="H17" s="177">
        <v>12</v>
      </c>
      <c r="I17" s="183" t="s">
        <v>20</v>
      </c>
      <c r="J17" s="200">
        <v>46</v>
      </c>
      <c r="K17" s="59" t="s">
        <v>692</v>
      </c>
      <c r="L17" s="136">
        <v>60</v>
      </c>
      <c r="M17" s="201">
        <v>81.65</v>
      </c>
      <c r="N17" s="258">
        <v>67.2</v>
      </c>
      <c r="O17" s="138">
        <v>50</v>
      </c>
      <c r="P17" s="176">
        <v>67.74</v>
      </c>
      <c r="Q17" s="177">
        <v>48</v>
      </c>
      <c r="R17" s="183" t="s">
        <v>26</v>
      </c>
    </row>
    <row r="18" spans="1:18">
      <c r="A18" s="174">
        <v>13</v>
      </c>
      <c r="B18" s="66" t="s">
        <v>693</v>
      </c>
      <c r="C18" s="141">
        <v>61</v>
      </c>
      <c r="D18" s="201">
        <v>91.6</v>
      </c>
      <c r="E18" s="237">
        <v>68.2</v>
      </c>
      <c r="F18" s="138">
        <v>50</v>
      </c>
      <c r="G18" s="176">
        <v>72.12</v>
      </c>
      <c r="H18" s="177">
        <v>13</v>
      </c>
      <c r="I18" s="183" t="s">
        <v>20</v>
      </c>
      <c r="J18" s="174">
        <v>47</v>
      </c>
      <c r="K18" s="59" t="s">
        <v>694</v>
      </c>
      <c r="L18" s="136">
        <v>62</v>
      </c>
      <c r="M18" s="201">
        <v>79.95</v>
      </c>
      <c r="N18" s="258">
        <v>67.2</v>
      </c>
      <c r="O18" s="138">
        <v>50</v>
      </c>
      <c r="P18" s="176">
        <v>67.56</v>
      </c>
      <c r="Q18" s="174">
        <v>49</v>
      </c>
      <c r="R18" s="183" t="s">
        <v>26</v>
      </c>
    </row>
    <row r="19" spans="1:18">
      <c r="A19" s="174">
        <v>14</v>
      </c>
      <c r="B19" s="66" t="s">
        <v>695</v>
      </c>
      <c r="C19" s="143">
        <v>64</v>
      </c>
      <c r="D19" s="201">
        <v>89.2</v>
      </c>
      <c r="E19" s="261">
        <v>68.2</v>
      </c>
      <c r="F19" s="138">
        <v>51</v>
      </c>
      <c r="G19" s="176">
        <v>72.11</v>
      </c>
      <c r="H19" s="177">
        <v>14</v>
      </c>
      <c r="I19" s="183" t="s">
        <v>20</v>
      </c>
      <c r="J19" s="200">
        <v>48</v>
      </c>
      <c r="K19" s="59" t="s">
        <v>72</v>
      </c>
      <c r="L19" s="136">
        <v>62</v>
      </c>
      <c r="M19" s="201">
        <v>78.3833333333333</v>
      </c>
      <c r="N19" s="258">
        <v>64</v>
      </c>
      <c r="O19" s="138">
        <v>50</v>
      </c>
      <c r="P19" s="176">
        <v>66.4533333333333</v>
      </c>
      <c r="Q19" s="174">
        <v>51</v>
      </c>
      <c r="R19" s="183" t="s">
        <v>26</v>
      </c>
    </row>
    <row r="20" spans="1:18">
      <c r="A20" s="174">
        <v>15</v>
      </c>
      <c r="B20" s="59" t="s">
        <v>696</v>
      </c>
      <c r="C20" s="136">
        <v>60</v>
      </c>
      <c r="D20" s="201">
        <v>91.6666666666667</v>
      </c>
      <c r="E20" s="258">
        <v>68</v>
      </c>
      <c r="F20" s="138">
        <v>51</v>
      </c>
      <c r="G20" s="176">
        <v>72.0666666666667</v>
      </c>
      <c r="H20" s="177">
        <v>15</v>
      </c>
      <c r="I20" s="183" t="s">
        <v>20</v>
      </c>
      <c r="J20" s="174">
        <v>49</v>
      </c>
      <c r="K20" s="59" t="s">
        <v>697</v>
      </c>
      <c r="L20" s="136">
        <v>60</v>
      </c>
      <c r="M20" s="201">
        <v>77.35</v>
      </c>
      <c r="N20" s="258">
        <v>67.2</v>
      </c>
      <c r="O20" s="138">
        <v>50</v>
      </c>
      <c r="P20" s="176">
        <v>66.02</v>
      </c>
      <c r="Q20" s="177">
        <v>52</v>
      </c>
      <c r="R20" s="183" t="s">
        <v>26</v>
      </c>
    </row>
    <row r="21" spans="1:18">
      <c r="A21" s="174">
        <v>16</v>
      </c>
      <c r="B21" s="59" t="s">
        <v>698</v>
      </c>
      <c r="C21" s="136">
        <v>63</v>
      </c>
      <c r="D21" s="201">
        <v>88.6833333333333</v>
      </c>
      <c r="E21" s="258">
        <v>71.4</v>
      </c>
      <c r="F21" s="138">
        <v>50</v>
      </c>
      <c r="G21" s="176">
        <v>71.9333333333333</v>
      </c>
      <c r="H21" s="177">
        <v>16</v>
      </c>
      <c r="I21" s="183" t="s">
        <v>20</v>
      </c>
      <c r="J21" s="210">
        <v>50</v>
      </c>
      <c r="K21" s="188" t="s">
        <v>699</v>
      </c>
      <c r="L21" s="189">
        <v>63</v>
      </c>
      <c r="M21" s="249">
        <v>79.5</v>
      </c>
      <c r="N21" s="264">
        <v>70.6</v>
      </c>
      <c r="O21" s="152">
        <v>50</v>
      </c>
      <c r="P21" s="192">
        <v>68.14</v>
      </c>
      <c r="Q21" s="267">
        <v>46</v>
      </c>
      <c r="R21" s="205" t="s">
        <v>26</v>
      </c>
    </row>
    <row r="22" spans="1:18">
      <c r="A22" s="174">
        <v>17</v>
      </c>
      <c r="B22" s="59" t="s">
        <v>700</v>
      </c>
      <c r="C22" s="136">
        <v>60</v>
      </c>
      <c r="D22" s="201">
        <v>91.8833333333333</v>
      </c>
      <c r="E22" s="258">
        <v>67.2</v>
      </c>
      <c r="F22" s="138">
        <v>50</v>
      </c>
      <c r="G22" s="176">
        <v>71.8333333333333</v>
      </c>
      <c r="H22" s="177">
        <v>17</v>
      </c>
      <c r="I22" s="183" t="s">
        <v>20</v>
      </c>
      <c r="J22" s="212">
        <v>51</v>
      </c>
      <c r="K22" s="188" t="s">
        <v>701</v>
      </c>
      <c r="L22" s="189">
        <v>62</v>
      </c>
      <c r="M22" s="249">
        <v>81.1666666666667</v>
      </c>
      <c r="N22" s="264">
        <v>66.4</v>
      </c>
      <c r="O22" s="152">
        <v>50</v>
      </c>
      <c r="P22" s="192">
        <v>67.9266666666667</v>
      </c>
      <c r="Q22" s="187">
        <v>47</v>
      </c>
      <c r="R22" s="205" t="s">
        <v>26</v>
      </c>
    </row>
    <row r="23" spans="1:18">
      <c r="A23" s="174">
        <v>18</v>
      </c>
      <c r="B23" s="59" t="s">
        <v>702</v>
      </c>
      <c r="C23" s="136">
        <v>61</v>
      </c>
      <c r="D23" s="201">
        <v>90.6333333333333</v>
      </c>
      <c r="E23" s="258">
        <v>68.8</v>
      </c>
      <c r="F23" s="138">
        <v>50</v>
      </c>
      <c r="G23" s="176">
        <v>71.8233333333333</v>
      </c>
      <c r="H23" s="177">
        <v>18</v>
      </c>
      <c r="I23" s="183" t="s">
        <v>20</v>
      </c>
      <c r="J23" s="210">
        <v>52</v>
      </c>
      <c r="K23" s="188" t="s">
        <v>703</v>
      </c>
      <c r="L23" s="189">
        <v>60</v>
      </c>
      <c r="M23" s="249">
        <v>79</v>
      </c>
      <c r="N23" s="264">
        <v>68</v>
      </c>
      <c r="O23" s="152">
        <v>50</v>
      </c>
      <c r="P23" s="192">
        <v>66.8</v>
      </c>
      <c r="Q23" s="267">
        <v>50</v>
      </c>
      <c r="R23" s="205" t="s">
        <v>26</v>
      </c>
    </row>
    <row r="24" spans="1:18">
      <c r="A24" s="174">
        <v>19</v>
      </c>
      <c r="B24" s="59" t="s">
        <v>704</v>
      </c>
      <c r="C24" s="136">
        <v>61</v>
      </c>
      <c r="D24" s="201">
        <v>89.8333333333333</v>
      </c>
      <c r="E24" s="258">
        <v>70.6</v>
      </c>
      <c r="F24" s="138">
        <v>50</v>
      </c>
      <c r="G24" s="176">
        <v>71.7733333333333</v>
      </c>
      <c r="H24" s="177">
        <v>19</v>
      </c>
      <c r="I24" s="183" t="s">
        <v>20</v>
      </c>
      <c r="J24" s="229"/>
      <c r="K24" s="229"/>
      <c r="L24" s="229"/>
      <c r="M24" s="229"/>
      <c r="N24" s="229"/>
      <c r="O24" s="229"/>
      <c r="P24" s="229"/>
      <c r="Q24" s="229"/>
      <c r="R24" s="183"/>
    </row>
    <row r="25" spans="1:18">
      <c r="A25" s="174">
        <v>20</v>
      </c>
      <c r="B25" s="59" t="s">
        <v>705</v>
      </c>
      <c r="C25" s="136">
        <v>65</v>
      </c>
      <c r="D25" s="176">
        <v>87.7</v>
      </c>
      <c r="E25" s="258">
        <v>69.6</v>
      </c>
      <c r="F25" s="138">
        <v>50</v>
      </c>
      <c r="G25" s="176">
        <v>71.77</v>
      </c>
      <c r="H25" s="177">
        <v>20</v>
      </c>
      <c r="I25" s="183" t="s">
        <v>20</v>
      </c>
      <c r="J25" s="229"/>
      <c r="K25" s="229"/>
      <c r="L25" s="229"/>
      <c r="M25" s="229"/>
      <c r="N25" s="229"/>
      <c r="O25" s="229"/>
      <c r="P25" s="229"/>
      <c r="Q25" s="229"/>
      <c r="R25" s="183"/>
    </row>
    <row r="26" spans="1:18">
      <c r="A26" s="174">
        <v>21</v>
      </c>
      <c r="B26" s="59" t="s">
        <v>706</v>
      </c>
      <c r="C26" s="136">
        <v>60</v>
      </c>
      <c r="D26" s="201">
        <v>90.25</v>
      </c>
      <c r="E26" s="258">
        <v>69.6</v>
      </c>
      <c r="F26" s="138">
        <v>51</v>
      </c>
      <c r="G26" s="176">
        <v>71.74</v>
      </c>
      <c r="H26" s="177">
        <v>21</v>
      </c>
      <c r="I26" s="183" t="s">
        <v>20</v>
      </c>
      <c r="J26" s="229"/>
      <c r="K26" s="229"/>
      <c r="L26" s="229"/>
      <c r="M26" s="229"/>
      <c r="N26" s="229"/>
      <c r="O26" s="229"/>
      <c r="P26" s="229"/>
      <c r="Q26" s="229"/>
      <c r="R26" s="183"/>
    </row>
    <row r="27" spans="1:18">
      <c r="A27" s="174">
        <v>22</v>
      </c>
      <c r="B27" s="59" t="s">
        <v>707</v>
      </c>
      <c r="C27" s="136">
        <v>63</v>
      </c>
      <c r="D27" s="201">
        <v>90.0333333333333</v>
      </c>
      <c r="E27" s="258">
        <v>66.4</v>
      </c>
      <c r="F27" s="138">
        <v>50</v>
      </c>
      <c r="G27" s="176">
        <v>71.7233333333333</v>
      </c>
      <c r="H27" s="177">
        <v>22</v>
      </c>
      <c r="I27" s="183" t="s">
        <v>20</v>
      </c>
      <c r="J27" s="174"/>
      <c r="K27" s="59"/>
      <c r="L27" s="136"/>
      <c r="M27" s="201"/>
      <c r="N27" s="258"/>
      <c r="O27" s="138"/>
      <c r="P27" s="176"/>
      <c r="Q27" s="174"/>
      <c r="R27" s="183"/>
    </row>
    <row r="28" spans="1:18">
      <c r="A28" s="174">
        <v>23</v>
      </c>
      <c r="B28" s="66" t="s">
        <v>708</v>
      </c>
      <c r="C28" s="136">
        <v>63</v>
      </c>
      <c r="D28" s="201">
        <v>89.8833333333333</v>
      </c>
      <c r="E28" s="258">
        <v>66.4</v>
      </c>
      <c r="F28" s="138">
        <v>50</v>
      </c>
      <c r="G28" s="176">
        <v>71.6633333333333</v>
      </c>
      <c r="H28" s="177">
        <v>23</v>
      </c>
      <c r="I28" s="183" t="s">
        <v>20</v>
      </c>
      <c r="J28" s="174"/>
      <c r="K28" s="59"/>
      <c r="L28" s="136"/>
      <c r="M28" s="201"/>
      <c r="N28" s="258"/>
      <c r="O28" s="138"/>
      <c r="P28" s="176"/>
      <c r="Q28" s="174"/>
      <c r="R28" s="183"/>
    </row>
    <row r="29" spans="1:18">
      <c r="A29" s="174">
        <v>24</v>
      </c>
      <c r="B29" s="59" t="s">
        <v>709</v>
      </c>
      <c r="C29" s="136">
        <v>62</v>
      </c>
      <c r="D29" s="201">
        <v>88.8</v>
      </c>
      <c r="E29" s="258">
        <v>68.8</v>
      </c>
      <c r="F29" s="138">
        <v>50</v>
      </c>
      <c r="G29" s="176">
        <v>71.34</v>
      </c>
      <c r="H29" s="177">
        <v>24</v>
      </c>
      <c r="I29" s="183" t="s">
        <v>20</v>
      </c>
      <c r="J29" s="174"/>
      <c r="K29" s="59"/>
      <c r="L29" s="136"/>
      <c r="M29" s="201"/>
      <c r="N29" s="258"/>
      <c r="O29" s="138"/>
      <c r="P29" s="176"/>
      <c r="Q29" s="174"/>
      <c r="R29" s="183"/>
    </row>
    <row r="30" spans="1:18">
      <c r="A30" s="174">
        <v>25</v>
      </c>
      <c r="B30" s="59" t="s">
        <v>710</v>
      </c>
      <c r="C30" s="136">
        <v>60</v>
      </c>
      <c r="D30" s="201">
        <v>89.5666666666667</v>
      </c>
      <c r="E30" s="258">
        <v>68</v>
      </c>
      <c r="F30" s="138">
        <v>51</v>
      </c>
      <c r="G30" s="176">
        <v>71.2266666666667</v>
      </c>
      <c r="H30" s="177">
        <v>25</v>
      </c>
      <c r="I30" s="183" t="s">
        <v>20</v>
      </c>
      <c r="J30" s="174"/>
      <c r="K30" s="59"/>
      <c r="L30" s="136"/>
      <c r="M30" s="201"/>
      <c r="N30" s="258"/>
      <c r="O30" s="138"/>
      <c r="P30" s="176"/>
      <c r="Q30" s="174"/>
      <c r="R30" s="183"/>
    </row>
    <row r="31" spans="1:18">
      <c r="A31" s="174">
        <v>26</v>
      </c>
      <c r="B31" s="59" t="s">
        <v>711</v>
      </c>
      <c r="C31" s="136">
        <v>62</v>
      </c>
      <c r="D31" s="201">
        <v>87.9166666666667</v>
      </c>
      <c r="E31" s="258">
        <v>68.8</v>
      </c>
      <c r="F31" s="138">
        <v>50</v>
      </c>
      <c r="G31" s="176">
        <v>70.9866666666667</v>
      </c>
      <c r="H31" s="177">
        <v>26</v>
      </c>
      <c r="I31" s="183" t="s">
        <v>20</v>
      </c>
      <c r="J31" s="174"/>
      <c r="K31" s="59"/>
      <c r="L31" s="136"/>
      <c r="M31" s="201"/>
      <c r="N31" s="258"/>
      <c r="O31" s="138"/>
      <c r="P31" s="176"/>
      <c r="Q31" s="174"/>
      <c r="R31" s="183"/>
    </row>
    <row r="32" spans="1:18">
      <c r="A32" s="174">
        <v>27</v>
      </c>
      <c r="B32" s="59" t="s">
        <v>712</v>
      </c>
      <c r="C32" s="136">
        <v>62</v>
      </c>
      <c r="D32" s="201">
        <v>88.1</v>
      </c>
      <c r="E32" s="258">
        <v>68</v>
      </c>
      <c r="F32" s="138">
        <v>50</v>
      </c>
      <c r="G32" s="176">
        <v>70.94</v>
      </c>
      <c r="H32" s="177">
        <v>27</v>
      </c>
      <c r="I32" s="183" t="s">
        <v>20</v>
      </c>
      <c r="J32" s="174"/>
      <c r="K32" s="59"/>
      <c r="L32" s="136"/>
      <c r="M32" s="201"/>
      <c r="N32" s="258"/>
      <c r="O32" s="138"/>
      <c r="P32" s="176"/>
      <c r="Q32" s="174"/>
      <c r="R32" s="183"/>
    </row>
    <row r="33" spans="1:18">
      <c r="A33" s="174">
        <v>28</v>
      </c>
      <c r="B33" s="66" t="s">
        <v>713</v>
      </c>
      <c r="C33" s="136">
        <v>60</v>
      </c>
      <c r="D33" s="201">
        <v>88.3833333333333</v>
      </c>
      <c r="E33" s="258">
        <v>68.8</v>
      </c>
      <c r="F33" s="138">
        <v>50</v>
      </c>
      <c r="G33" s="176">
        <v>70.6733333333333</v>
      </c>
      <c r="H33" s="177">
        <v>28</v>
      </c>
      <c r="I33" s="183" t="s">
        <v>20</v>
      </c>
      <c r="J33" s="174"/>
      <c r="K33" s="59"/>
      <c r="L33" s="136"/>
      <c r="M33" s="201"/>
      <c r="N33" s="258"/>
      <c r="O33" s="138"/>
      <c r="P33" s="176"/>
      <c r="Q33" s="174"/>
      <c r="R33" s="183"/>
    </row>
    <row r="34" spans="1:18">
      <c r="A34" s="174">
        <v>29</v>
      </c>
      <c r="B34" s="59" t="s">
        <v>714</v>
      </c>
      <c r="C34" s="136">
        <v>62</v>
      </c>
      <c r="D34" s="201">
        <v>87.4</v>
      </c>
      <c r="E34" s="258">
        <v>68</v>
      </c>
      <c r="F34" s="138">
        <v>50</v>
      </c>
      <c r="G34" s="176">
        <v>70.66</v>
      </c>
      <c r="H34" s="177">
        <v>29</v>
      </c>
      <c r="I34" s="183" t="s">
        <v>20</v>
      </c>
      <c r="J34" s="174"/>
      <c r="K34" s="59"/>
      <c r="L34" s="136"/>
      <c r="M34" s="201"/>
      <c r="N34" s="258"/>
      <c r="O34" s="138"/>
      <c r="P34" s="176"/>
      <c r="Q34" s="174"/>
      <c r="R34" s="183"/>
    </row>
    <row r="35" spans="1:18">
      <c r="A35" s="174">
        <v>30</v>
      </c>
      <c r="B35" s="59" t="s">
        <v>715</v>
      </c>
      <c r="C35" s="136">
        <v>60</v>
      </c>
      <c r="D35" s="201">
        <v>86.9666666666667</v>
      </c>
      <c r="E35" s="258">
        <v>69.6</v>
      </c>
      <c r="F35" s="138">
        <v>52</v>
      </c>
      <c r="G35" s="176">
        <v>70.6266666666667</v>
      </c>
      <c r="H35" s="177">
        <v>30</v>
      </c>
      <c r="I35" s="183" t="s">
        <v>20</v>
      </c>
      <c r="J35" s="174"/>
      <c r="K35" s="59"/>
      <c r="L35" s="136"/>
      <c r="M35" s="201"/>
      <c r="N35" s="258"/>
      <c r="O35" s="138"/>
      <c r="P35" s="176"/>
      <c r="Q35" s="174"/>
      <c r="R35" s="183"/>
    </row>
    <row r="36" spans="1:18">
      <c r="A36" s="174">
        <v>31</v>
      </c>
      <c r="B36" s="59" t="s">
        <v>716</v>
      </c>
      <c r="C36" s="136">
        <v>60</v>
      </c>
      <c r="D36" s="201">
        <v>86.9666666666667</v>
      </c>
      <c r="E36" s="258">
        <v>72</v>
      </c>
      <c r="F36" s="138">
        <v>50</v>
      </c>
      <c r="G36" s="176">
        <v>70.5866666666667</v>
      </c>
      <c r="H36" s="177">
        <v>31</v>
      </c>
      <c r="I36" s="183" t="s">
        <v>20</v>
      </c>
      <c r="J36" s="58"/>
      <c r="K36" s="80"/>
      <c r="L36" s="80"/>
      <c r="M36" s="80"/>
      <c r="N36" s="80"/>
      <c r="O36" s="80"/>
      <c r="P36" s="80"/>
      <c r="Q36" s="90"/>
      <c r="R36" s="90"/>
    </row>
    <row r="37" spans="1:18">
      <c r="A37" s="174">
        <v>32</v>
      </c>
      <c r="B37" s="66" t="s">
        <v>717</v>
      </c>
      <c r="C37" s="130">
        <v>61</v>
      </c>
      <c r="D37" s="201">
        <v>87.5333333333333</v>
      </c>
      <c r="E37" s="259">
        <v>68</v>
      </c>
      <c r="F37" s="133">
        <v>50</v>
      </c>
      <c r="G37" s="176">
        <v>70.4633333333333</v>
      </c>
      <c r="H37" s="177">
        <v>32</v>
      </c>
      <c r="I37" s="183" t="s">
        <v>20</v>
      </c>
      <c r="J37" s="58"/>
      <c r="K37" s="80"/>
      <c r="L37" s="80"/>
      <c r="M37" s="80"/>
      <c r="N37" s="80"/>
      <c r="O37" s="80"/>
      <c r="P37" s="80"/>
      <c r="Q37" s="90"/>
      <c r="R37" s="90"/>
    </row>
    <row r="38" spans="1:18">
      <c r="A38" s="174">
        <v>33</v>
      </c>
      <c r="B38" s="59" t="s">
        <v>718</v>
      </c>
      <c r="C38" s="136">
        <v>60</v>
      </c>
      <c r="D38" s="201">
        <v>88.3333333333333</v>
      </c>
      <c r="E38" s="258">
        <v>66.4</v>
      </c>
      <c r="F38" s="138">
        <v>50</v>
      </c>
      <c r="G38" s="176">
        <v>70.2933333333333</v>
      </c>
      <c r="H38" s="177">
        <v>33</v>
      </c>
      <c r="I38" s="183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spans="1:18">
      <c r="A39" s="174">
        <v>34</v>
      </c>
      <c r="B39" s="59" t="s">
        <v>719</v>
      </c>
      <c r="C39" s="136">
        <v>60</v>
      </c>
      <c r="D39" s="176">
        <v>86.5666666666667</v>
      </c>
      <c r="E39" s="258">
        <v>69.6</v>
      </c>
      <c r="F39" s="138">
        <v>51</v>
      </c>
      <c r="G39" s="176">
        <v>70.2666666666667</v>
      </c>
      <c r="H39" s="177">
        <v>34</v>
      </c>
      <c r="I39" s="183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2"/>
  <sheetViews>
    <sheetView workbookViewId="0">
      <selection activeCell="J53" sqref="J53"/>
    </sheetView>
  </sheetViews>
  <sheetFormatPr defaultColWidth="9" defaultRowHeight="13.5"/>
  <sheetData>
    <row r="1" spans="1:1">
      <c r="A1" t="s">
        <v>0</v>
      </c>
    </row>
    <row r="2" ht="20.25" spans="1:20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207" t="s">
        <v>720</v>
      </c>
      <c r="B3" s="207"/>
      <c r="C3" s="208"/>
      <c r="D3" s="208"/>
      <c r="E3" s="208"/>
      <c r="F3" s="208"/>
      <c r="G3" s="208"/>
      <c r="H3" s="207"/>
      <c r="I3" s="207"/>
      <c r="J3" s="207"/>
      <c r="K3" s="208"/>
      <c r="L3" s="208"/>
      <c r="M3" s="208"/>
      <c r="N3" s="208"/>
      <c r="O3" s="208"/>
      <c r="P3" s="208"/>
      <c r="Q3" s="207"/>
      <c r="R3" s="207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19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</row>
    <row r="6" spans="1:19">
      <c r="A6" s="174">
        <v>1</v>
      </c>
      <c r="B6" s="305" t="s">
        <v>721</v>
      </c>
      <c r="C6" s="306" t="s">
        <v>722</v>
      </c>
      <c r="D6" s="307" t="s">
        <v>723</v>
      </c>
      <c r="E6" s="308">
        <v>74</v>
      </c>
      <c r="F6" s="309" t="s">
        <v>724</v>
      </c>
      <c r="G6" s="310">
        <v>76.15</v>
      </c>
      <c r="H6" s="177">
        <v>1</v>
      </c>
      <c r="I6" s="183" t="s">
        <v>14</v>
      </c>
      <c r="J6" s="174">
        <v>35</v>
      </c>
      <c r="K6" s="305" t="s">
        <v>725</v>
      </c>
      <c r="L6" s="306">
        <v>67</v>
      </c>
      <c r="M6" s="307">
        <v>83</v>
      </c>
      <c r="N6" s="308">
        <v>70</v>
      </c>
      <c r="O6" s="309">
        <v>50</v>
      </c>
      <c r="P6" s="310">
        <v>70.45</v>
      </c>
      <c r="Q6" s="177">
        <v>35</v>
      </c>
      <c r="R6" s="183" t="s">
        <v>26</v>
      </c>
      <c r="S6" s="204"/>
    </row>
    <row r="7" ht="14.25" spans="1:19">
      <c r="A7" s="174">
        <v>2</v>
      </c>
      <c r="B7" s="305" t="s">
        <v>726</v>
      </c>
      <c r="C7" s="306">
        <v>77</v>
      </c>
      <c r="D7" s="307" t="s">
        <v>727</v>
      </c>
      <c r="E7" s="308">
        <v>70</v>
      </c>
      <c r="F7" s="309" t="s">
        <v>724</v>
      </c>
      <c r="G7" s="310">
        <v>75.75</v>
      </c>
      <c r="H7" s="177">
        <v>2</v>
      </c>
      <c r="I7" s="183" t="s">
        <v>14</v>
      </c>
      <c r="J7" s="174">
        <v>36</v>
      </c>
      <c r="K7" s="305" t="s">
        <v>728</v>
      </c>
      <c r="L7" s="306">
        <v>65</v>
      </c>
      <c r="M7" s="307" t="s">
        <v>729</v>
      </c>
      <c r="N7" s="308">
        <v>70</v>
      </c>
      <c r="O7" s="309">
        <v>50</v>
      </c>
      <c r="P7" s="310">
        <v>70.35</v>
      </c>
      <c r="Q7" s="314" t="s">
        <v>730</v>
      </c>
      <c r="R7" s="183" t="s">
        <v>26</v>
      </c>
      <c r="S7" s="76"/>
    </row>
    <row r="8" ht="14.25" spans="1:19">
      <c r="A8" s="174">
        <v>3</v>
      </c>
      <c r="B8" s="305" t="s">
        <v>731</v>
      </c>
      <c r="C8" s="311">
        <v>76</v>
      </c>
      <c r="D8" s="307" t="s">
        <v>727</v>
      </c>
      <c r="E8" s="312">
        <v>71</v>
      </c>
      <c r="F8" s="309" t="s">
        <v>724</v>
      </c>
      <c r="G8" s="310">
        <v>75.65</v>
      </c>
      <c r="H8" s="177">
        <v>3</v>
      </c>
      <c r="I8" s="183" t="s">
        <v>14</v>
      </c>
      <c r="J8" s="174">
        <v>37</v>
      </c>
      <c r="K8" s="305" t="s">
        <v>732</v>
      </c>
      <c r="L8" s="306">
        <v>65</v>
      </c>
      <c r="M8" s="307" t="s">
        <v>729</v>
      </c>
      <c r="N8" s="308">
        <v>70</v>
      </c>
      <c r="O8" s="309">
        <v>50</v>
      </c>
      <c r="P8" s="310">
        <v>70.35</v>
      </c>
      <c r="Q8" s="177">
        <v>37</v>
      </c>
      <c r="R8" s="183" t="s">
        <v>26</v>
      </c>
      <c r="S8" s="76"/>
    </row>
    <row r="9" ht="14.25" spans="1:19">
      <c r="A9" s="174">
        <v>4</v>
      </c>
      <c r="B9" s="305" t="s">
        <v>733</v>
      </c>
      <c r="C9" s="311">
        <v>76</v>
      </c>
      <c r="D9" s="307" t="s">
        <v>734</v>
      </c>
      <c r="E9" s="312">
        <v>74</v>
      </c>
      <c r="F9" s="313" t="s">
        <v>724</v>
      </c>
      <c r="G9" s="310">
        <v>75.5</v>
      </c>
      <c r="H9" s="177">
        <v>4</v>
      </c>
      <c r="I9" s="183" t="s">
        <v>14</v>
      </c>
      <c r="J9" s="174">
        <v>38</v>
      </c>
      <c r="K9" s="305" t="s">
        <v>735</v>
      </c>
      <c r="L9" s="306">
        <v>67</v>
      </c>
      <c r="M9" s="307" t="s">
        <v>736</v>
      </c>
      <c r="N9" s="308">
        <v>70</v>
      </c>
      <c r="O9" s="309" t="s">
        <v>457</v>
      </c>
      <c r="P9" s="310">
        <v>70.25</v>
      </c>
      <c r="Q9" s="314" t="s">
        <v>737</v>
      </c>
      <c r="R9" s="183" t="s">
        <v>26</v>
      </c>
      <c r="S9" s="76"/>
    </row>
    <row r="10" ht="14.25" spans="1:19">
      <c r="A10" s="174">
        <v>5</v>
      </c>
      <c r="B10" s="305" t="s">
        <v>738</v>
      </c>
      <c r="C10" s="306">
        <v>75</v>
      </c>
      <c r="D10" s="307" t="s">
        <v>727</v>
      </c>
      <c r="E10" s="308">
        <v>70</v>
      </c>
      <c r="F10" s="309" t="s">
        <v>724</v>
      </c>
      <c r="G10" s="310">
        <v>75.25</v>
      </c>
      <c r="H10" s="177">
        <v>5</v>
      </c>
      <c r="I10" s="183" t="s">
        <v>14</v>
      </c>
      <c r="J10" s="186">
        <v>39</v>
      </c>
      <c r="K10" s="305" t="s">
        <v>739</v>
      </c>
      <c r="L10" s="319">
        <v>65</v>
      </c>
      <c r="M10" s="307" t="s">
        <v>740</v>
      </c>
      <c r="N10" s="320">
        <v>70</v>
      </c>
      <c r="O10" s="309" t="s">
        <v>457</v>
      </c>
      <c r="P10" s="310">
        <v>70.15</v>
      </c>
      <c r="Q10" s="177">
        <v>40</v>
      </c>
      <c r="R10" s="183" t="s">
        <v>26</v>
      </c>
      <c r="S10" s="76"/>
    </row>
    <row r="11" ht="14.25" spans="1:19">
      <c r="A11" s="174">
        <v>6</v>
      </c>
      <c r="B11" s="305" t="s">
        <v>741</v>
      </c>
      <c r="C11" s="306" t="s">
        <v>462</v>
      </c>
      <c r="D11" s="307" t="s">
        <v>727</v>
      </c>
      <c r="E11" s="308">
        <v>71</v>
      </c>
      <c r="F11" s="309">
        <v>51</v>
      </c>
      <c r="G11" s="310">
        <v>75.05</v>
      </c>
      <c r="H11" s="177">
        <v>6</v>
      </c>
      <c r="I11" s="183" t="s">
        <v>14</v>
      </c>
      <c r="J11" s="174">
        <v>40</v>
      </c>
      <c r="K11" s="305" t="s">
        <v>742</v>
      </c>
      <c r="L11" s="321">
        <v>65</v>
      </c>
      <c r="M11" s="307" t="s">
        <v>740</v>
      </c>
      <c r="N11" s="322">
        <v>70</v>
      </c>
      <c r="O11" s="309" t="s">
        <v>457</v>
      </c>
      <c r="P11" s="310">
        <v>70.15</v>
      </c>
      <c r="Q11" s="314" t="s">
        <v>743</v>
      </c>
      <c r="R11" s="183" t="s">
        <v>26</v>
      </c>
      <c r="S11" s="76"/>
    </row>
    <row r="12" ht="14.25" spans="1:19">
      <c r="A12" s="174">
        <v>7</v>
      </c>
      <c r="B12" s="305" t="s">
        <v>744</v>
      </c>
      <c r="C12" s="306">
        <v>75</v>
      </c>
      <c r="D12" s="307" t="s">
        <v>727</v>
      </c>
      <c r="E12" s="308">
        <v>70</v>
      </c>
      <c r="F12" s="309">
        <v>50</v>
      </c>
      <c r="G12" s="310">
        <v>74.45</v>
      </c>
      <c r="H12" s="177">
        <v>7</v>
      </c>
      <c r="I12" s="183" t="s">
        <v>14</v>
      </c>
      <c r="J12" s="174">
        <v>41</v>
      </c>
      <c r="K12" s="305" t="s">
        <v>745</v>
      </c>
      <c r="L12" s="306">
        <v>65</v>
      </c>
      <c r="M12" s="307" t="s">
        <v>740</v>
      </c>
      <c r="N12" s="308">
        <v>70</v>
      </c>
      <c r="O12" s="309">
        <v>50</v>
      </c>
      <c r="P12" s="310">
        <v>69.95</v>
      </c>
      <c r="Q12" s="177">
        <v>42</v>
      </c>
      <c r="R12" s="183" t="s">
        <v>26</v>
      </c>
      <c r="S12" s="76"/>
    </row>
    <row r="13" ht="14.25" spans="1:19">
      <c r="A13" s="174">
        <v>8</v>
      </c>
      <c r="B13" s="305" t="s">
        <v>746</v>
      </c>
      <c r="C13" s="306">
        <v>80</v>
      </c>
      <c r="D13" s="307" t="s">
        <v>729</v>
      </c>
      <c r="E13" s="308">
        <v>70</v>
      </c>
      <c r="F13" s="309" t="s">
        <v>457</v>
      </c>
      <c r="G13" s="310">
        <v>74.3</v>
      </c>
      <c r="H13" s="177">
        <v>8</v>
      </c>
      <c r="I13" s="183" t="s">
        <v>14</v>
      </c>
      <c r="J13" s="200">
        <v>42</v>
      </c>
      <c r="K13" s="305" t="s">
        <v>747</v>
      </c>
      <c r="L13" s="317">
        <v>69</v>
      </c>
      <c r="M13" s="307" t="s">
        <v>456</v>
      </c>
      <c r="N13" s="318">
        <v>70</v>
      </c>
      <c r="O13" s="309">
        <v>50</v>
      </c>
      <c r="P13" s="310">
        <v>69.75</v>
      </c>
      <c r="Q13" s="314" t="s">
        <v>748</v>
      </c>
      <c r="R13" s="183" t="s">
        <v>26</v>
      </c>
      <c r="S13" s="76"/>
    </row>
    <row r="14" ht="14.25" spans="1:19">
      <c r="A14" s="174">
        <v>9</v>
      </c>
      <c r="B14" s="305" t="s">
        <v>749</v>
      </c>
      <c r="C14" s="306">
        <v>76</v>
      </c>
      <c r="D14" s="307" t="s">
        <v>750</v>
      </c>
      <c r="E14" s="308">
        <v>70</v>
      </c>
      <c r="F14" s="309" t="s">
        <v>460</v>
      </c>
      <c r="G14" s="310">
        <v>73.5</v>
      </c>
      <c r="H14" s="177">
        <v>9</v>
      </c>
      <c r="I14" s="183" t="s">
        <v>14</v>
      </c>
      <c r="J14" s="174">
        <v>43</v>
      </c>
      <c r="K14" s="305" t="s">
        <v>161</v>
      </c>
      <c r="L14" s="306">
        <v>65</v>
      </c>
      <c r="M14" s="307" t="s">
        <v>736</v>
      </c>
      <c r="N14" s="308">
        <v>70</v>
      </c>
      <c r="O14" s="309">
        <v>50</v>
      </c>
      <c r="P14" s="310">
        <v>69.55</v>
      </c>
      <c r="Q14" s="177">
        <v>44</v>
      </c>
      <c r="R14" s="183" t="s">
        <v>26</v>
      </c>
      <c r="S14" s="76"/>
    </row>
    <row r="15" ht="14.25" spans="1:19">
      <c r="A15" s="174">
        <v>10</v>
      </c>
      <c r="B15" s="305" t="s">
        <v>751</v>
      </c>
      <c r="C15" s="306" t="s">
        <v>462</v>
      </c>
      <c r="D15" s="307" t="s">
        <v>736</v>
      </c>
      <c r="E15" s="308" t="s">
        <v>493</v>
      </c>
      <c r="F15" s="309" t="s">
        <v>724</v>
      </c>
      <c r="G15" s="310">
        <v>73.4</v>
      </c>
      <c r="H15" s="177">
        <v>10</v>
      </c>
      <c r="I15" s="183" t="s">
        <v>14</v>
      </c>
      <c r="J15" s="174">
        <v>44</v>
      </c>
      <c r="K15" s="305" t="s">
        <v>752</v>
      </c>
      <c r="L15" s="306">
        <v>65</v>
      </c>
      <c r="M15" s="307" t="s">
        <v>753</v>
      </c>
      <c r="N15" s="308">
        <v>70</v>
      </c>
      <c r="O15" s="309" t="s">
        <v>460</v>
      </c>
      <c r="P15" s="310">
        <v>68.35</v>
      </c>
      <c r="Q15" s="330" t="s">
        <v>754</v>
      </c>
      <c r="R15" s="183" t="s">
        <v>26</v>
      </c>
      <c r="S15" s="76"/>
    </row>
    <row r="16" ht="14.25" spans="1:19">
      <c r="A16" s="174">
        <v>11</v>
      </c>
      <c r="B16" s="305" t="s">
        <v>755</v>
      </c>
      <c r="C16" s="306">
        <v>75</v>
      </c>
      <c r="D16" s="307" t="s">
        <v>750</v>
      </c>
      <c r="E16" s="308">
        <v>70</v>
      </c>
      <c r="F16" s="309" t="s">
        <v>460</v>
      </c>
      <c r="G16" s="310">
        <v>73.25</v>
      </c>
      <c r="H16" s="177">
        <v>11</v>
      </c>
      <c r="I16" s="183" t="s">
        <v>20</v>
      </c>
      <c r="J16" s="187">
        <v>45</v>
      </c>
      <c r="K16" s="323" t="s">
        <v>756</v>
      </c>
      <c r="L16" s="324">
        <v>70</v>
      </c>
      <c r="M16" s="325" t="s">
        <v>722</v>
      </c>
      <c r="N16" s="326">
        <v>70</v>
      </c>
      <c r="O16" s="327">
        <v>50</v>
      </c>
      <c r="P16" s="328">
        <v>68.4</v>
      </c>
      <c r="Q16" s="325" t="s">
        <v>757</v>
      </c>
      <c r="R16" s="205" t="s">
        <v>26</v>
      </c>
      <c r="S16" s="76"/>
    </row>
    <row r="17" ht="14.25" spans="1:19">
      <c r="A17" s="174">
        <v>12</v>
      </c>
      <c r="B17" s="305" t="s">
        <v>758</v>
      </c>
      <c r="C17" s="306">
        <v>75</v>
      </c>
      <c r="D17" s="307" t="s">
        <v>759</v>
      </c>
      <c r="E17" s="308">
        <v>70</v>
      </c>
      <c r="F17" s="309" t="s">
        <v>724</v>
      </c>
      <c r="G17" s="310">
        <v>73.05</v>
      </c>
      <c r="H17" s="177">
        <v>12</v>
      </c>
      <c r="I17" s="183" t="s">
        <v>20</v>
      </c>
      <c r="J17" s="187">
        <v>46</v>
      </c>
      <c r="K17" s="323" t="s">
        <v>760</v>
      </c>
      <c r="L17" s="324">
        <v>65</v>
      </c>
      <c r="M17" s="329" t="s">
        <v>729</v>
      </c>
      <c r="N17" s="326">
        <v>70</v>
      </c>
      <c r="O17" s="327" t="s">
        <v>474</v>
      </c>
      <c r="P17" s="328">
        <v>70.75</v>
      </c>
      <c r="Q17" s="267">
        <v>30</v>
      </c>
      <c r="R17" s="205" t="s">
        <v>26</v>
      </c>
      <c r="S17" s="76"/>
    </row>
    <row r="18" spans="1:18">
      <c r="A18" s="174">
        <v>13</v>
      </c>
      <c r="B18" s="305" t="s">
        <v>761</v>
      </c>
      <c r="C18" s="306">
        <v>73</v>
      </c>
      <c r="D18" s="307" t="s">
        <v>750</v>
      </c>
      <c r="E18" s="308">
        <v>71</v>
      </c>
      <c r="F18" s="309">
        <v>50</v>
      </c>
      <c r="G18" s="310">
        <v>72.9</v>
      </c>
      <c r="H18" s="177">
        <v>13</v>
      </c>
      <c r="I18" s="183" t="s">
        <v>20</v>
      </c>
      <c r="J18" s="187">
        <v>47</v>
      </c>
      <c r="K18" s="323" t="s">
        <v>762</v>
      </c>
      <c r="L18" s="324">
        <v>70</v>
      </c>
      <c r="M18" s="329" t="s">
        <v>462</v>
      </c>
      <c r="N18" s="326">
        <v>70</v>
      </c>
      <c r="O18" s="327">
        <v>50</v>
      </c>
      <c r="P18" s="328">
        <v>68.4</v>
      </c>
      <c r="Q18" s="267">
        <v>46</v>
      </c>
      <c r="R18" s="205" t="s">
        <v>26</v>
      </c>
    </row>
    <row r="19" spans="1:18">
      <c r="A19" s="174">
        <v>14</v>
      </c>
      <c r="B19" s="305" t="s">
        <v>763</v>
      </c>
      <c r="C19" s="306">
        <v>78</v>
      </c>
      <c r="D19" s="307" t="s">
        <v>478</v>
      </c>
      <c r="E19" s="308">
        <v>70</v>
      </c>
      <c r="F19" s="309">
        <v>50</v>
      </c>
      <c r="G19" s="310">
        <v>72.4</v>
      </c>
      <c r="H19" s="177">
        <v>14</v>
      </c>
      <c r="I19" s="183" t="s">
        <v>20</v>
      </c>
      <c r="J19" s="187">
        <v>48</v>
      </c>
      <c r="K19" s="323" t="s">
        <v>764</v>
      </c>
      <c r="L19" s="324">
        <v>65</v>
      </c>
      <c r="M19" s="329" t="s">
        <v>480</v>
      </c>
      <c r="N19" s="326">
        <v>70</v>
      </c>
      <c r="O19" s="327">
        <v>50</v>
      </c>
      <c r="P19" s="328">
        <v>64.75</v>
      </c>
      <c r="Q19" s="267">
        <v>48</v>
      </c>
      <c r="R19" s="205" t="s">
        <v>26</v>
      </c>
    </row>
    <row r="20" spans="1:18">
      <c r="A20" s="174">
        <v>15</v>
      </c>
      <c r="B20" s="305" t="s">
        <v>765</v>
      </c>
      <c r="C20" s="306">
        <v>70</v>
      </c>
      <c r="D20" s="307" t="s">
        <v>729</v>
      </c>
      <c r="E20" s="308">
        <v>70</v>
      </c>
      <c r="F20" s="309" t="s">
        <v>724</v>
      </c>
      <c r="G20" s="310">
        <v>72.4</v>
      </c>
      <c r="H20" s="177">
        <v>14</v>
      </c>
      <c r="I20" s="183" t="s">
        <v>20</v>
      </c>
      <c r="J20" s="174"/>
      <c r="K20" s="305"/>
      <c r="L20" s="306"/>
      <c r="M20" s="307"/>
      <c r="N20" s="308"/>
      <c r="O20" s="309"/>
      <c r="P20" s="314"/>
      <c r="Q20" s="177"/>
      <c r="R20" s="183"/>
    </row>
    <row r="21" spans="1:18">
      <c r="A21" s="174">
        <v>16</v>
      </c>
      <c r="B21" s="305" t="s">
        <v>766</v>
      </c>
      <c r="C21" s="306">
        <v>67</v>
      </c>
      <c r="D21" s="307" t="s">
        <v>767</v>
      </c>
      <c r="E21" s="308">
        <v>70</v>
      </c>
      <c r="F21" s="309" t="s">
        <v>457</v>
      </c>
      <c r="G21" s="310">
        <v>72.25</v>
      </c>
      <c r="H21" s="177">
        <v>16</v>
      </c>
      <c r="I21" s="183" t="s">
        <v>20</v>
      </c>
      <c r="J21" s="174"/>
      <c r="K21" s="305"/>
      <c r="L21" s="306"/>
      <c r="M21" s="307"/>
      <c r="N21" s="308"/>
      <c r="O21" s="309"/>
      <c r="P21" s="314"/>
      <c r="Q21" s="177"/>
      <c r="R21" s="183"/>
    </row>
    <row r="22" spans="1:18">
      <c r="A22" s="174">
        <v>17</v>
      </c>
      <c r="B22" s="305" t="s">
        <v>768</v>
      </c>
      <c r="C22" s="306">
        <v>70</v>
      </c>
      <c r="D22" s="314">
        <v>83</v>
      </c>
      <c r="E22" s="308">
        <v>74</v>
      </c>
      <c r="F22" s="309" t="s">
        <v>474</v>
      </c>
      <c r="G22" s="310">
        <v>72.2</v>
      </c>
      <c r="H22" s="177">
        <v>17</v>
      </c>
      <c r="I22" s="183" t="s">
        <v>20</v>
      </c>
      <c r="J22" s="200"/>
      <c r="K22" s="201"/>
      <c r="L22" s="201"/>
      <c r="M22" s="201"/>
      <c r="N22" s="201"/>
      <c r="O22" s="201"/>
      <c r="P22" s="201"/>
      <c r="Q22" s="206"/>
      <c r="R22" s="174"/>
    </row>
    <row r="23" spans="1:18">
      <c r="A23" s="174">
        <v>18</v>
      </c>
      <c r="B23" s="305" t="s">
        <v>769</v>
      </c>
      <c r="C23" s="306">
        <v>67</v>
      </c>
      <c r="D23" s="307" t="s">
        <v>770</v>
      </c>
      <c r="E23" s="308">
        <v>70</v>
      </c>
      <c r="F23" s="309" t="s">
        <v>474</v>
      </c>
      <c r="G23" s="310">
        <v>72.05</v>
      </c>
      <c r="H23" s="177">
        <v>18</v>
      </c>
      <c r="I23" s="183" t="s">
        <v>20</v>
      </c>
      <c r="J23" s="200"/>
      <c r="K23" s="201"/>
      <c r="L23" s="201"/>
      <c r="M23" s="201"/>
      <c r="N23" s="201"/>
      <c r="O23" s="201"/>
      <c r="P23" s="201"/>
      <c r="Q23" s="206"/>
      <c r="R23" s="174"/>
    </row>
    <row r="24" spans="1:18">
      <c r="A24" s="174">
        <v>19</v>
      </c>
      <c r="B24" s="305" t="s">
        <v>771</v>
      </c>
      <c r="C24" s="306">
        <v>73</v>
      </c>
      <c r="D24" s="307" t="s">
        <v>740</v>
      </c>
      <c r="E24" s="308">
        <v>70</v>
      </c>
      <c r="F24" s="309">
        <v>50</v>
      </c>
      <c r="G24" s="310">
        <v>71.95</v>
      </c>
      <c r="H24" s="177">
        <v>19</v>
      </c>
      <c r="I24" s="183" t="s">
        <v>20</v>
      </c>
      <c r="J24" s="200"/>
      <c r="K24" s="201"/>
      <c r="L24" s="201"/>
      <c r="M24" s="201"/>
      <c r="N24" s="201"/>
      <c r="O24" s="201"/>
      <c r="P24" s="201"/>
      <c r="Q24" s="206"/>
      <c r="R24" s="174"/>
    </row>
    <row r="25" spans="1:18">
      <c r="A25" s="174">
        <v>20</v>
      </c>
      <c r="B25" s="315" t="s">
        <v>772</v>
      </c>
      <c r="C25" s="315">
        <v>69</v>
      </c>
      <c r="D25" s="316" t="s">
        <v>750</v>
      </c>
      <c r="E25" s="315">
        <v>70</v>
      </c>
      <c r="F25" s="315">
        <v>50</v>
      </c>
      <c r="G25" s="310">
        <v>71.75</v>
      </c>
      <c r="H25" s="177">
        <v>20</v>
      </c>
      <c r="I25" s="183" t="s">
        <v>26</v>
      </c>
      <c r="J25" s="200"/>
      <c r="K25" s="201"/>
      <c r="L25" s="201"/>
      <c r="M25" s="201"/>
      <c r="N25" s="201"/>
      <c r="O25" s="201"/>
      <c r="P25" s="201"/>
      <c r="Q25" s="206"/>
      <c r="R25" s="174"/>
    </row>
    <row r="26" spans="1:18">
      <c r="A26" s="174">
        <v>21</v>
      </c>
      <c r="B26" s="305" t="s">
        <v>773</v>
      </c>
      <c r="C26" s="306">
        <v>69</v>
      </c>
      <c r="D26" s="307" t="s">
        <v>750</v>
      </c>
      <c r="E26" s="308">
        <v>70</v>
      </c>
      <c r="F26" s="309" t="s">
        <v>460</v>
      </c>
      <c r="G26" s="310">
        <v>71.75</v>
      </c>
      <c r="H26" s="177">
        <v>20</v>
      </c>
      <c r="I26" s="183" t="s">
        <v>26</v>
      </c>
      <c r="J26" s="200"/>
      <c r="K26" s="201"/>
      <c r="L26" s="201"/>
      <c r="M26" s="201"/>
      <c r="N26" s="201"/>
      <c r="O26" s="201"/>
      <c r="P26" s="201"/>
      <c r="Q26" s="206"/>
      <c r="R26" s="174"/>
    </row>
    <row r="27" spans="1:18">
      <c r="A27" s="174">
        <v>22</v>
      </c>
      <c r="B27" s="305" t="s">
        <v>774</v>
      </c>
      <c r="C27" s="306">
        <v>73</v>
      </c>
      <c r="D27" s="307" t="s">
        <v>736</v>
      </c>
      <c r="E27" s="308">
        <v>70</v>
      </c>
      <c r="F27" s="309" t="s">
        <v>457</v>
      </c>
      <c r="G27" s="310">
        <v>71.75</v>
      </c>
      <c r="H27" s="177">
        <v>20</v>
      </c>
      <c r="I27" s="183" t="s">
        <v>26</v>
      </c>
      <c r="J27" s="200"/>
      <c r="K27" s="201"/>
      <c r="L27" s="201"/>
      <c r="M27" s="201"/>
      <c r="N27" s="201"/>
      <c r="O27" s="201"/>
      <c r="P27" s="201"/>
      <c r="Q27" s="206"/>
      <c r="R27" s="174"/>
    </row>
    <row r="28" spans="1:18">
      <c r="A28" s="174">
        <v>23</v>
      </c>
      <c r="B28" s="315" t="s">
        <v>775</v>
      </c>
      <c r="C28" s="315">
        <v>67</v>
      </c>
      <c r="D28" s="315" t="s">
        <v>776</v>
      </c>
      <c r="E28" s="315">
        <v>70</v>
      </c>
      <c r="F28" s="315">
        <v>52</v>
      </c>
      <c r="G28" s="310">
        <v>71.45</v>
      </c>
      <c r="H28" s="177">
        <v>23</v>
      </c>
      <c r="I28" s="183" t="s">
        <v>26</v>
      </c>
      <c r="J28" s="200"/>
      <c r="K28" s="201"/>
      <c r="L28" s="201"/>
      <c r="M28" s="201"/>
      <c r="N28" s="201"/>
      <c r="O28" s="201"/>
      <c r="P28" s="201"/>
      <c r="Q28" s="206"/>
      <c r="R28" s="174"/>
    </row>
    <row r="29" spans="1:18">
      <c r="A29" s="174">
        <v>24</v>
      </c>
      <c r="B29" s="305" t="s">
        <v>777</v>
      </c>
      <c r="C29" s="306">
        <v>72</v>
      </c>
      <c r="D29" s="307" t="s">
        <v>736</v>
      </c>
      <c r="E29" s="308">
        <v>70</v>
      </c>
      <c r="F29" s="309">
        <v>50</v>
      </c>
      <c r="G29" s="310">
        <v>71.3</v>
      </c>
      <c r="H29" s="177">
        <v>24</v>
      </c>
      <c r="I29" s="183" t="s">
        <v>26</v>
      </c>
      <c r="J29" s="200"/>
      <c r="K29" s="201"/>
      <c r="L29" s="201"/>
      <c r="M29" s="201"/>
      <c r="N29" s="201"/>
      <c r="O29" s="201"/>
      <c r="P29" s="201"/>
      <c r="Q29" s="206"/>
      <c r="R29" s="174"/>
    </row>
    <row r="30" spans="1:18">
      <c r="A30" s="174">
        <v>25</v>
      </c>
      <c r="B30" s="305" t="s">
        <v>778</v>
      </c>
      <c r="C30" s="306">
        <v>70</v>
      </c>
      <c r="D30" s="307" t="s">
        <v>740</v>
      </c>
      <c r="E30" s="308">
        <v>70</v>
      </c>
      <c r="F30" s="309">
        <v>50</v>
      </c>
      <c r="G30" s="310">
        <v>71.2</v>
      </c>
      <c r="H30" s="177">
        <v>25</v>
      </c>
      <c r="I30" s="183" t="s">
        <v>26</v>
      </c>
      <c r="J30" s="200"/>
      <c r="K30" s="201"/>
      <c r="L30" s="201"/>
      <c r="M30" s="201"/>
      <c r="N30" s="201"/>
      <c r="O30" s="201"/>
      <c r="P30" s="201"/>
      <c r="Q30" s="206"/>
      <c r="R30" s="174"/>
    </row>
    <row r="31" spans="1:18">
      <c r="A31" s="174">
        <v>26</v>
      </c>
      <c r="B31" s="305" t="s">
        <v>779</v>
      </c>
      <c r="C31" s="306">
        <v>67</v>
      </c>
      <c r="D31" s="307" t="s">
        <v>776</v>
      </c>
      <c r="E31" s="308">
        <v>70</v>
      </c>
      <c r="F31" s="309">
        <v>50</v>
      </c>
      <c r="G31" s="310">
        <v>71.05</v>
      </c>
      <c r="H31" s="177">
        <v>26</v>
      </c>
      <c r="I31" s="183" t="s">
        <v>26</v>
      </c>
      <c r="J31" s="174"/>
      <c r="K31" s="202"/>
      <c r="L31" s="202"/>
      <c r="M31" s="202"/>
      <c r="N31" s="202"/>
      <c r="O31" s="202"/>
      <c r="P31" s="202"/>
      <c r="Q31" s="174"/>
      <c r="R31" s="174"/>
    </row>
    <row r="32" spans="1:18">
      <c r="A32" s="174">
        <v>27</v>
      </c>
      <c r="B32" s="305" t="s">
        <v>780</v>
      </c>
      <c r="C32" s="306">
        <v>67</v>
      </c>
      <c r="D32" s="307" t="s">
        <v>729</v>
      </c>
      <c r="E32" s="308">
        <v>70</v>
      </c>
      <c r="F32" s="309" t="s">
        <v>457</v>
      </c>
      <c r="G32" s="310">
        <v>71.05</v>
      </c>
      <c r="H32" s="177">
        <v>26</v>
      </c>
      <c r="I32" s="183" t="s">
        <v>26</v>
      </c>
      <c r="J32" s="174"/>
      <c r="K32" s="195"/>
      <c r="L32" s="195"/>
      <c r="M32" s="195"/>
      <c r="N32" s="195"/>
      <c r="O32" s="195"/>
      <c r="P32" s="195"/>
      <c r="Q32" s="174"/>
      <c r="R32" s="174"/>
    </row>
    <row r="33" spans="1:18">
      <c r="A33" s="174">
        <v>28</v>
      </c>
      <c r="B33" s="305" t="s">
        <v>781</v>
      </c>
      <c r="C33" s="306" t="s">
        <v>467</v>
      </c>
      <c r="D33" s="307" t="s">
        <v>750</v>
      </c>
      <c r="E33" s="308">
        <v>70</v>
      </c>
      <c r="F33" s="309">
        <v>50</v>
      </c>
      <c r="G33" s="310">
        <v>71</v>
      </c>
      <c r="H33" s="177">
        <v>28</v>
      </c>
      <c r="I33" s="183" t="s">
        <v>26</v>
      </c>
      <c r="J33" s="174"/>
      <c r="K33" s="195"/>
      <c r="L33" s="195"/>
      <c r="M33" s="195"/>
      <c r="N33" s="195"/>
      <c r="O33" s="195"/>
      <c r="P33" s="195"/>
      <c r="Q33" s="174"/>
      <c r="R33" s="174"/>
    </row>
    <row r="34" spans="1:18">
      <c r="A34" s="174">
        <v>29</v>
      </c>
      <c r="B34" s="305" t="s">
        <v>782</v>
      </c>
      <c r="C34" s="306">
        <v>68</v>
      </c>
      <c r="D34" s="307" t="s">
        <v>740</v>
      </c>
      <c r="E34" s="308">
        <v>70</v>
      </c>
      <c r="F34" s="309" t="s">
        <v>457</v>
      </c>
      <c r="G34" s="310">
        <v>70.9</v>
      </c>
      <c r="H34" s="177">
        <v>29</v>
      </c>
      <c r="I34" s="183" t="s">
        <v>26</v>
      </c>
      <c r="J34" s="174"/>
      <c r="K34" s="195"/>
      <c r="L34" s="195"/>
      <c r="M34" s="195"/>
      <c r="N34" s="195"/>
      <c r="O34" s="195"/>
      <c r="P34" s="195"/>
      <c r="Q34" s="174"/>
      <c r="R34" s="174"/>
    </row>
    <row r="35" spans="1:18">
      <c r="A35" s="174">
        <v>30</v>
      </c>
      <c r="B35" s="305" t="s">
        <v>783</v>
      </c>
      <c r="C35" s="306">
        <v>69</v>
      </c>
      <c r="D35" s="307" t="s">
        <v>759</v>
      </c>
      <c r="E35" s="308">
        <v>70</v>
      </c>
      <c r="F35" s="309" t="s">
        <v>460</v>
      </c>
      <c r="G35" s="310">
        <v>70.75</v>
      </c>
      <c r="H35" s="177">
        <v>30</v>
      </c>
      <c r="I35" s="183" t="s">
        <v>26</v>
      </c>
      <c r="J35" s="174"/>
      <c r="K35" s="195"/>
      <c r="L35" s="195"/>
      <c r="M35" s="195"/>
      <c r="N35" s="195"/>
      <c r="O35" s="195"/>
      <c r="P35" s="195"/>
      <c r="Q35" s="174"/>
      <c r="R35" s="174"/>
    </row>
    <row r="36" spans="1:18">
      <c r="A36" s="174">
        <v>31</v>
      </c>
      <c r="B36" s="305" t="s">
        <v>784</v>
      </c>
      <c r="C36" s="317">
        <v>65</v>
      </c>
      <c r="D36" s="307" t="s">
        <v>729</v>
      </c>
      <c r="E36" s="318">
        <v>70</v>
      </c>
      <c r="F36" s="309" t="s">
        <v>474</v>
      </c>
      <c r="G36" s="310">
        <v>70.75</v>
      </c>
      <c r="H36" s="177">
        <v>30</v>
      </c>
      <c r="I36" s="183" t="s">
        <v>26</v>
      </c>
      <c r="J36" s="174"/>
      <c r="K36" s="195"/>
      <c r="L36" s="195"/>
      <c r="M36" s="195"/>
      <c r="N36" s="195"/>
      <c r="O36" s="195"/>
      <c r="P36" s="195"/>
      <c r="Q36" s="174"/>
      <c r="R36" s="174"/>
    </row>
    <row r="37" spans="1:18">
      <c r="A37" s="174">
        <v>32</v>
      </c>
      <c r="B37" s="305" t="s">
        <v>785</v>
      </c>
      <c r="C37" s="306">
        <v>65</v>
      </c>
      <c r="D37" s="307" t="s">
        <v>750</v>
      </c>
      <c r="E37" s="308">
        <v>70</v>
      </c>
      <c r="F37" s="309">
        <v>50</v>
      </c>
      <c r="G37" s="310">
        <v>70.75</v>
      </c>
      <c r="H37" s="177">
        <v>30</v>
      </c>
      <c r="I37" s="183" t="s">
        <v>26</v>
      </c>
      <c r="J37" s="174"/>
      <c r="K37" s="195"/>
      <c r="L37" s="195"/>
      <c r="M37" s="195"/>
      <c r="N37" s="195"/>
      <c r="O37" s="195"/>
      <c r="P37" s="195"/>
      <c r="Q37" s="174"/>
      <c r="R37" s="174"/>
    </row>
    <row r="38" spans="1:18">
      <c r="A38" s="174">
        <v>33</v>
      </c>
      <c r="B38" s="305" t="s">
        <v>786</v>
      </c>
      <c r="C38" s="306">
        <v>68</v>
      </c>
      <c r="D38" s="307" t="s">
        <v>740</v>
      </c>
      <c r="E38" s="308">
        <v>70</v>
      </c>
      <c r="F38" s="309">
        <v>50</v>
      </c>
      <c r="G38" s="310">
        <v>70.7</v>
      </c>
      <c r="H38" s="177">
        <v>34</v>
      </c>
      <c r="I38" s="183" t="s">
        <v>26</v>
      </c>
      <c r="J38" s="174"/>
      <c r="K38" s="195"/>
      <c r="L38" s="195"/>
      <c r="M38" s="195"/>
      <c r="N38" s="195"/>
      <c r="O38" s="195"/>
      <c r="P38" s="195"/>
      <c r="Q38" s="174"/>
      <c r="R38" s="174"/>
    </row>
    <row r="39" spans="1:18">
      <c r="A39" s="174">
        <v>34</v>
      </c>
      <c r="B39" s="305" t="s">
        <v>787</v>
      </c>
      <c r="C39" s="306">
        <v>67</v>
      </c>
      <c r="D39" s="307" t="s">
        <v>740</v>
      </c>
      <c r="E39" s="308">
        <v>70</v>
      </c>
      <c r="F39" s="309">
        <v>50</v>
      </c>
      <c r="G39" s="310">
        <v>70.45</v>
      </c>
      <c r="H39" s="314" t="s">
        <v>788</v>
      </c>
      <c r="I39" s="183" t="s">
        <v>26</v>
      </c>
      <c r="J39" s="174"/>
      <c r="K39" s="195"/>
      <c r="L39" s="195"/>
      <c r="M39" s="195"/>
      <c r="N39" s="195"/>
      <c r="O39" s="195"/>
      <c r="P39" s="195"/>
      <c r="Q39" s="174"/>
      <c r="R39" s="174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4"/>
  <sheetViews>
    <sheetView topLeftCell="A3" workbookViewId="0">
      <selection activeCell="W13" sqref="W13"/>
    </sheetView>
  </sheetViews>
  <sheetFormatPr defaultColWidth="9" defaultRowHeight="13.5"/>
  <sheetData>
    <row r="1" spans="1:2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279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ht="20.25" spans="1:21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280"/>
      <c r="L2" s="3"/>
      <c r="M2" s="3"/>
      <c r="N2" s="3"/>
      <c r="O2" s="3"/>
      <c r="P2" s="3"/>
      <c r="Q2" s="2"/>
      <c r="R2" s="2"/>
      <c r="S2" s="276"/>
      <c r="T2" s="276"/>
      <c r="U2" s="121"/>
    </row>
    <row r="3" ht="14.25" spans="1:21">
      <c r="A3" s="268" t="s">
        <v>789</v>
      </c>
      <c r="B3" s="268"/>
      <c r="C3" s="269"/>
      <c r="D3" s="269"/>
      <c r="E3" s="269"/>
      <c r="F3" s="269"/>
      <c r="G3" s="269"/>
      <c r="H3" s="268"/>
      <c r="I3" s="268"/>
      <c r="J3" s="268"/>
      <c r="K3" s="269"/>
      <c r="L3" s="269"/>
      <c r="M3" s="269"/>
      <c r="N3" s="269"/>
      <c r="O3" s="269"/>
      <c r="P3" s="269"/>
      <c r="Q3" s="268"/>
      <c r="R3" s="268"/>
      <c r="S3" s="276"/>
      <c r="T3" s="276"/>
      <c r="U3" s="121"/>
    </row>
    <row r="4" ht="14.25" spans="1:21">
      <c r="A4" s="7" t="s">
        <v>3</v>
      </c>
      <c r="B4" s="7" t="s">
        <v>4</v>
      </c>
      <c r="C4" s="8" t="s">
        <v>5</v>
      </c>
      <c r="D4" s="8"/>
      <c r="E4" s="8"/>
      <c r="F4" s="8"/>
      <c r="G4" s="8" t="s">
        <v>6</v>
      </c>
      <c r="H4" s="7" t="s">
        <v>7</v>
      </c>
      <c r="I4" s="7" t="s">
        <v>8</v>
      </c>
      <c r="J4" s="7" t="s">
        <v>3</v>
      </c>
      <c r="K4" s="8" t="s">
        <v>4</v>
      </c>
      <c r="L4" s="8" t="s">
        <v>5</v>
      </c>
      <c r="M4" s="8"/>
      <c r="N4" s="8"/>
      <c r="O4" s="8"/>
      <c r="P4" s="8" t="s">
        <v>6</v>
      </c>
      <c r="Q4" s="7" t="s">
        <v>7</v>
      </c>
      <c r="R4" s="7" t="s">
        <v>8</v>
      </c>
      <c r="S4" s="276"/>
      <c r="T4" s="276"/>
      <c r="U4" s="121"/>
    </row>
    <row r="5" ht="14.25" spans="1:21">
      <c r="A5" s="7"/>
      <c r="B5" s="270"/>
      <c r="C5" s="9" t="s">
        <v>9</v>
      </c>
      <c r="D5" s="9" t="s">
        <v>10</v>
      </c>
      <c r="E5" s="9" t="s">
        <v>11</v>
      </c>
      <c r="F5" s="9" t="s">
        <v>12</v>
      </c>
      <c r="G5" s="9"/>
      <c r="H5" s="7"/>
      <c r="I5" s="7"/>
      <c r="J5" s="7"/>
      <c r="K5" s="9"/>
      <c r="L5" s="9" t="s">
        <v>9</v>
      </c>
      <c r="M5" s="9" t="s">
        <v>10</v>
      </c>
      <c r="N5" s="9" t="s">
        <v>11</v>
      </c>
      <c r="O5" s="9" t="s">
        <v>12</v>
      </c>
      <c r="P5" s="9"/>
      <c r="Q5" s="7"/>
      <c r="R5" s="7"/>
      <c r="S5" s="276"/>
      <c r="T5" s="276"/>
      <c r="U5" s="121"/>
    </row>
    <row r="6" ht="14.25" spans="1:21">
      <c r="A6" s="128">
        <v>1</v>
      </c>
      <c r="B6" s="271" t="s">
        <v>554</v>
      </c>
      <c r="C6" s="272">
        <f t="shared" ref="C6:C39" si="0">C57/0.25</f>
        <v>72</v>
      </c>
      <c r="D6" s="273">
        <f t="shared" ref="D6:D39" si="1">D57/0.4</f>
        <v>85.925</v>
      </c>
      <c r="E6" s="272">
        <f t="shared" ref="E6:E17" si="2">E57/0.15/0.8</f>
        <v>84</v>
      </c>
      <c r="F6" s="272">
        <f t="shared" ref="F6:F39" si="3">F57/0.2</f>
        <v>54</v>
      </c>
      <c r="G6" s="272">
        <f t="shared" ref="G6:G39" si="4">C6*0.25+D6*0.4+E6*0.15*0.8+F6*0.2</f>
        <v>73.25</v>
      </c>
      <c r="H6" s="271">
        <v>1</v>
      </c>
      <c r="I6" s="271" t="s">
        <v>14</v>
      </c>
      <c r="J6" s="271">
        <v>35</v>
      </c>
      <c r="K6" s="271" t="s">
        <v>790</v>
      </c>
      <c r="L6" s="272">
        <f t="shared" ref="L6:L24" si="5">L57/0.25</f>
        <v>60</v>
      </c>
      <c r="M6" s="273">
        <f t="shared" ref="M6:M24" si="6">M57/0.4</f>
        <v>87.375</v>
      </c>
      <c r="N6" s="272">
        <f t="shared" ref="N6:N23" si="7">N57/0.15/0.8</f>
        <v>85</v>
      </c>
      <c r="O6" s="272">
        <f t="shared" ref="O6:O14" si="8">O57/0.2</f>
        <v>50</v>
      </c>
      <c r="P6" s="272">
        <f t="shared" ref="P6:P24" si="9">SUM(L57:O57)</f>
        <v>70.15</v>
      </c>
      <c r="Q6" s="271">
        <v>35</v>
      </c>
      <c r="R6" s="146" t="s">
        <v>26</v>
      </c>
      <c r="S6" s="46"/>
      <c r="T6" s="276"/>
      <c r="U6" s="121"/>
    </row>
    <row r="7" ht="14.25" spans="1:21">
      <c r="A7" s="128">
        <v>2</v>
      </c>
      <c r="B7" s="271" t="s">
        <v>791</v>
      </c>
      <c r="C7" s="272">
        <f t="shared" si="0"/>
        <v>64</v>
      </c>
      <c r="D7" s="273">
        <f t="shared" si="1"/>
        <v>88.825</v>
      </c>
      <c r="E7" s="272">
        <f t="shared" si="2"/>
        <v>88</v>
      </c>
      <c r="F7" s="272">
        <f t="shared" si="3"/>
        <v>53</v>
      </c>
      <c r="G7" s="272">
        <f t="shared" si="4"/>
        <v>72.69</v>
      </c>
      <c r="H7" s="271">
        <v>2</v>
      </c>
      <c r="I7" s="271" t="s">
        <v>14</v>
      </c>
      <c r="J7" s="271">
        <v>36</v>
      </c>
      <c r="K7" s="271" t="s">
        <v>792</v>
      </c>
      <c r="L7" s="272">
        <f t="shared" si="5"/>
        <v>61</v>
      </c>
      <c r="M7" s="273">
        <f t="shared" si="6"/>
        <v>86.6</v>
      </c>
      <c r="N7" s="272">
        <f t="shared" si="7"/>
        <v>82</v>
      </c>
      <c r="O7" s="272">
        <f t="shared" si="8"/>
        <v>52</v>
      </c>
      <c r="P7" s="272">
        <f t="shared" si="9"/>
        <v>70.13</v>
      </c>
      <c r="Q7" s="271">
        <v>36</v>
      </c>
      <c r="R7" s="146" t="s">
        <v>26</v>
      </c>
      <c r="S7" s="276"/>
      <c r="T7" s="276"/>
      <c r="U7" s="121"/>
    </row>
    <row r="8" ht="14.25" spans="1:21">
      <c r="A8" s="128">
        <v>3</v>
      </c>
      <c r="B8" s="271" t="s">
        <v>793</v>
      </c>
      <c r="C8" s="272">
        <f t="shared" si="0"/>
        <v>66</v>
      </c>
      <c r="D8" s="273">
        <f t="shared" si="1"/>
        <v>87.8</v>
      </c>
      <c r="E8" s="272">
        <f t="shared" si="2"/>
        <v>82</v>
      </c>
      <c r="F8" s="272">
        <f t="shared" si="3"/>
        <v>54</v>
      </c>
      <c r="G8" s="272">
        <f t="shared" si="4"/>
        <v>72.26</v>
      </c>
      <c r="H8" s="271">
        <v>3</v>
      </c>
      <c r="I8" s="271" t="s">
        <v>14</v>
      </c>
      <c r="J8" s="271">
        <v>37</v>
      </c>
      <c r="K8" s="271" t="s">
        <v>794</v>
      </c>
      <c r="L8" s="272">
        <f t="shared" si="5"/>
        <v>61</v>
      </c>
      <c r="M8" s="273">
        <f t="shared" si="6"/>
        <v>86.85</v>
      </c>
      <c r="N8" s="272">
        <f t="shared" si="7"/>
        <v>84</v>
      </c>
      <c r="O8" s="272">
        <v>51</v>
      </c>
      <c r="P8" s="272">
        <f t="shared" si="9"/>
        <v>70.09</v>
      </c>
      <c r="Q8" s="271">
        <v>37</v>
      </c>
      <c r="R8" s="146" t="s">
        <v>26</v>
      </c>
      <c r="S8" s="276"/>
      <c r="T8" s="276"/>
      <c r="U8" s="121"/>
    </row>
    <row r="9" ht="14.25" spans="1:21">
      <c r="A9" s="128">
        <v>4</v>
      </c>
      <c r="B9" s="271" t="s">
        <v>795</v>
      </c>
      <c r="C9" s="272">
        <f t="shared" si="0"/>
        <v>66</v>
      </c>
      <c r="D9" s="273">
        <f t="shared" si="1"/>
        <v>89.175</v>
      </c>
      <c r="E9" s="272">
        <f t="shared" si="2"/>
        <v>82</v>
      </c>
      <c r="F9" s="272">
        <f t="shared" si="3"/>
        <v>51</v>
      </c>
      <c r="G9" s="272">
        <f t="shared" si="4"/>
        <v>72.21</v>
      </c>
      <c r="H9" s="271">
        <v>4</v>
      </c>
      <c r="I9" s="271" t="s">
        <v>14</v>
      </c>
      <c r="J9" s="271">
        <v>38</v>
      </c>
      <c r="K9" s="271" t="s">
        <v>796</v>
      </c>
      <c r="L9" s="272">
        <f t="shared" si="5"/>
        <v>60</v>
      </c>
      <c r="M9" s="273">
        <f t="shared" si="6"/>
        <v>87.8</v>
      </c>
      <c r="N9" s="272">
        <f t="shared" si="7"/>
        <v>83</v>
      </c>
      <c r="O9" s="272">
        <f t="shared" si="8"/>
        <v>50</v>
      </c>
      <c r="P9" s="272">
        <f t="shared" si="9"/>
        <v>70.08</v>
      </c>
      <c r="Q9" s="271">
        <v>38</v>
      </c>
      <c r="R9" s="146" t="s">
        <v>26</v>
      </c>
      <c r="S9" s="276"/>
      <c r="T9" s="276"/>
      <c r="U9" s="121"/>
    </row>
    <row r="10" ht="14.25" spans="1:21">
      <c r="A10" s="128">
        <v>5</v>
      </c>
      <c r="B10" s="271" t="s">
        <v>797</v>
      </c>
      <c r="C10" s="272">
        <f t="shared" si="0"/>
        <v>63</v>
      </c>
      <c r="D10" s="273">
        <f t="shared" si="1"/>
        <v>87.95</v>
      </c>
      <c r="E10" s="272">
        <f t="shared" si="2"/>
        <v>90</v>
      </c>
      <c r="F10" s="272">
        <f t="shared" si="3"/>
        <v>52</v>
      </c>
      <c r="G10" s="272">
        <f t="shared" si="4"/>
        <v>72.13</v>
      </c>
      <c r="H10" s="271">
        <v>5</v>
      </c>
      <c r="I10" s="271" t="s">
        <v>14</v>
      </c>
      <c r="J10" s="271">
        <v>39</v>
      </c>
      <c r="K10" s="271" t="s">
        <v>798</v>
      </c>
      <c r="L10" s="272">
        <f t="shared" si="5"/>
        <v>60</v>
      </c>
      <c r="M10" s="273">
        <f t="shared" si="6"/>
        <v>87</v>
      </c>
      <c r="N10" s="272">
        <f t="shared" si="7"/>
        <v>85</v>
      </c>
      <c r="O10" s="272">
        <f t="shared" si="8"/>
        <v>50</v>
      </c>
      <c r="P10" s="272">
        <f t="shared" si="9"/>
        <v>70</v>
      </c>
      <c r="Q10" s="271">
        <v>39</v>
      </c>
      <c r="R10" s="146" t="s">
        <v>26</v>
      </c>
      <c r="S10" s="276"/>
      <c r="T10" s="276"/>
      <c r="U10" s="121"/>
    </row>
    <row r="11" ht="14.25" spans="1:21">
      <c r="A11" s="128">
        <v>6</v>
      </c>
      <c r="B11" s="271" t="s">
        <v>799</v>
      </c>
      <c r="C11" s="272">
        <f t="shared" si="0"/>
        <v>66</v>
      </c>
      <c r="D11" s="273">
        <f t="shared" si="1"/>
        <v>87.525</v>
      </c>
      <c r="E11" s="272">
        <f t="shared" si="2"/>
        <v>84</v>
      </c>
      <c r="F11" s="272">
        <f t="shared" si="3"/>
        <v>51</v>
      </c>
      <c r="G11" s="272">
        <f t="shared" si="4"/>
        <v>71.79</v>
      </c>
      <c r="H11" s="271">
        <v>6</v>
      </c>
      <c r="I11" s="271" t="s">
        <v>14</v>
      </c>
      <c r="J11" s="271">
        <v>40</v>
      </c>
      <c r="K11" s="271" t="s">
        <v>800</v>
      </c>
      <c r="L11" s="272">
        <f t="shared" si="5"/>
        <v>61</v>
      </c>
      <c r="M11" s="273">
        <f t="shared" si="6"/>
        <v>87.2</v>
      </c>
      <c r="N11" s="272">
        <f t="shared" si="7"/>
        <v>82</v>
      </c>
      <c r="O11" s="272">
        <f t="shared" si="8"/>
        <v>50</v>
      </c>
      <c r="P11" s="272">
        <f t="shared" si="9"/>
        <v>69.97</v>
      </c>
      <c r="Q11" s="271">
        <v>40</v>
      </c>
      <c r="R11" s="146" t="s">
        <v>26</v>
      </c>
      <c r="S11" s="276"/>
      <c r="T11" s="276"/>
      <c r="U11" s="121"/>
    </row>
    <row r="12" ht="14.25" spans="1:21">
      <c r="A12" s="128">
        <v>7</v>
      </c>
      <c r="B12" s="271" t="s">
        <v>801</v>
      </c>
      <c r="C12" s="272">
        <f t="shared" si="0"/>
        <v>66</v>
      </c>
      <c r="D12" s="273">
        <f t="shared" si="1"/>
        <v>87.8</v>
      </c>
      <c r="E12" s="272">
        <f t="shared" si="2"/>
        <v>81</v>
      </c>
      <c r="F12" s="272">
        <f t="shared" si="3"/>
        <v>51</v>
      </c>
      <c r="G12" s="272">
        <f t="shared" si="4"/>
        <v>71.54</v>
      </c>
      <c r="H12" s="271">
        <v>7</v>
      </c>
      <c r="I12" s="271" t="s">
        <v>14</v>
      </c>
      <c r="J12" s="271">
        <v>41</v>
      </c>
      <c r="K12" s="271" t="s">
        <v>802</v>
      </c>
      <c r="L12" s="272">
        <f t="shared" si="5"/>
        <v>61</v>
      </c>
      <c r="M12" s="273">
        <f t="shared" si="6"/>
        <v>87.5</v>
      </c>
      <c r="N12" s="272">
        <f t="shared" si="7"/>
        <v>80</v>
      </c>
      <c r="O12" s="272">
        <f t="shared" si="8"/>
        <v>50</v>
      </c>
      <c r="P12" s="272">
        <f t="shared" si="9"/>
        <v>69.85</v>
      </c>
      <c r="Q12" s="271">
        <v>41</v>
      </c>
      <c r="R12" s="146" t="s">
        <v>26</v>
      </c>
      <c r="S12" s="276"/>
      <c r="T12" s="276"/>
      <c r="U12" s="121"/>
    </row>
    <row r="13" ht="14.25" spans="1:21">
      <c r="A13" s="128">
        <v>8</v>
      </c>
      <c r="B13" s="271" t="s">
        <v>803</v>
      </c>
      <c r="C13" s="272">
        <f t="shared" si="0"/>
        <v>65</v>
      </c>
      <c r="D13" s="273">
        <f t="shared" si="1"/>
        <v>87.625</v>
      </c>
      <c r="E13" s="272">
        <f t="shared" si="2"/>
        <v>84</v>
      </c>
      <c r="F13" s="272">
        <f t="shared" si="3"/>
        <v>50</v>
      </c>
      <c r="G13" s="272">
        <f t="shared" si="4"/>
        <v>71.38</v>
      </c>
      <c r="H13" s="271">
        <v>8</v>
      </c>
      <c r="I13" s="271" t="s">
        <v>14</v>
      </c>
      <c r="J13" s="271">
        <v>42</v>
      </c>
      <c r="K13" s="271" t="s">
        <v>251</v>
      </c>
      <c r="L13" s="272">
        <f t="shared" si="5"/>
        <v>60</v>
      </c>
      <c r="M13" s="273">
        <f t="shared" si="6"/>
        <v>87.375</v>
      </c>
      <c r="N13" s="272">
        <f t="shared" si="7"/>
        <v>82</v>
      </c>
      <c r="O13" s="272">
        <f t="shared" si="8"/>
        <v>50</v>
      </c>
      <c r="P13" s="272">
        <f t="shared" si="9"/>
        <v>69.79</v>
      </c>
      <c r="Q13" s="271">
        <v>42</v>
      </c>
      <c r="R13" s="146" t="s">
        <v>26</v>
      </c>
      <c r="S13" s="276"/>
      <c r="T13" s="276"/>
      <c r="U13" s="121"/>
    </row>
    <row r="14" ht="14.25" spans="1:21">
      <c r="A14" s="128">
        <v>9</v>
      </c>
      <c r="B14" s="271" t="s">
        <v>804</v>
      </c>
      <c r="C14" s="272">
        <f t="shared" si="0"/>
        <v>64</v>
      </c>
      <c r="D14" s="273">
        <f t="shared" si="1"/>
        <v>87.8</v>
      </c>
      <c r="E14" s="272">
        <f t="shared" si="2"/>
        <v>85</v>
      </c>
      <c r="F14" s="272">
        <f t="shared" si="3"/>
        <v>50</v>
      </c>
      <c r="G14" s="272">
        <f t="shared" si="4"/>
        <v>71.32</v>
      </c>
      <c r="H14" s="271">
        <v>9</v>
      </c>
      <c r="I14" s="271" t="s">
        <v>14</v>
      </c>
      <c r="J14" s="271">
        <v>43</v>
      </c>
      <c r="K14" s="271" t="s">
        <v>805</v>
      </c>
      <c r="L14" s="272">
        <f t="shared" si="5"/>
        <v>60</v>
      </c>
      <c r="M14" s="273">
        <f t="shared" si="6"/>
        <v>87.3</v>
      </c>
      <c r="N14" s="272">
        <f t="shared" si="7"/>
        <v>82</v>
      </c>
      <c r="O14" s="272">
        <f t="shared" si="8"/>
        <v>50</v>
      </c>
      <c r="P14" s="272">
        <f t="shared" si="9"/>
        <v>69.76</v>
      </c>
      <c r="Q14" s="271">
        <v>43</v>
      </c>
      <c r="R14" s="146" t="s">
        <v>26</v>
      </c>
      <c r="S14" s="276"/>
      <c r="T14" s="276"/>
      <c r="U14" s="121"/>
    </row>
    <row r="15" ht="14.25" spans="1:21">
      <c r="A15" s="128">
        <v>10</v>
      </c>
      <c r="B15" s="271" t="s">
        <v>806</v>
      </c>
      <c r="C15" s="272">
        <f t="shared" si="0"/>
        <v>61</v>
      </c>
      <c r="D15" s="273">
        <f t="shared" si="1"/>
        <v>87.5</v>
      </c>
      <c r="E15" s="272">
        <f t="shared" si="2"/>
        <v>87</v>
      </c>
      <c r="F15" s="272">
        <f t="shared" si="3"/>
        <v>53</v>
      </c>
      <c r="G15" s="272">
        <f t="shared" si="4"/>
        <v>71.29</v>
      </c>
      <c r="H15" s="271">
        <v>10</v>
      </c>
      <c r="I15" s="271" t="s">
        <v>14</v>
      </c>
      <c r="J15" s="271">
        <v>44</v>
      </c>
      <c r="K15" s="271" t="s">
        <v>807</v>
      </c>
      <c r="L15" s="272">
        <f t="shared" si="5"/>
        <v>60</v>
      </c>
      <c r="M15" s="273">
        <f t="shared" si="6"/>
        <v>86.35</v>
      </c>
      <c r="N15" s="272">
        <f t="shared" si="7"/>
        <v>84</v>
      </c>
      <c r="O15" s="272">
        <v>52</v>
      </c>
      <c r="P15" s="272">
        <f t="shared" si="9"/>
        <v>69.66</v>
      </c>
      <c r="Q15" s="271">
        <v>44</v>
      </c>
      <c r="R15" s="146" t="s">
        <v>26</v>
      </c>
      <c r="S15" s="276"/>
      <c r="T15" s="276"/>
      <c r="U15" s="121"/>
    </row>
    <row r="16" ht="14.25" spans="1:21">
      <c r="A16" s="128">
        <v>11</v>
      </c>
      <c r="B16" s="271" t="s">
        <v>808</v>
      </c>
      <c r="C16" s="272">
        <f t="shared" si="0"/>
        <v>61</v>
      </c>
      <c r="D16" s="273">
        <f t="shared" si="1"/>
        <v>88.225</v>
      </c>
      <c r="E16" s="272">
        <f t="shared" si="2"/>
        <v>84</v>
      </c>
      <c r="F16" s="272">
        <f t="shared" si="3"/>
        <v>53</v>
      </c>
      <c r="G16" s="272">
        <f t="shared" si="4"/>
        <v>71.22</v>
      </c>
      <c r="H16" s="271">
        <v>11</v>
      </c>
      <c r="I16" s="271" t="s">
        <v>14</v>
      </c>
      <c r="J16" s="271">
        <v>45</v>
      </c>
      <c r="K16" s="271" t="s">
        <v>809</v>
      </c>
      <c r="L16" s="272">
        <f t="shared" si="5"/>
        <v>62</v>
      </c>
      <c r="M16" s="273">
        <f t="shared" si="6"/>
        <v>84.875</v>
      </c>
      <c r="N16" s="272">
        <f t="shared" si="7"/>
        <v>84</v>
      </c>
      <c r="O16" s="272">
        <f t="shared" ref="O16:O24" si="10">O67/0.2</f>
        <v>50</v>
      </c>
      <c r="P16" s="272">
        <f t="shared" si="9"/>
        <v>69.53</v>
      </c>
      <c r="Q16" s="271">
        <v>45</v>
      </c>
      <c r="R16" s="146" t="s">
        <v>26</v>
      </c>
      <c r="S16" s="276"/>
      <c r="T16" s="276"/>
      <c r="U16" s="121"/>
    </row>
    <row r="17" ht="14.25" spans="1:21">
      <c r="A17" s="128">
        <v>12</v>
      </c>
      <c r="B17" s="271" t="s">
        <v>810</v>
      </c>
      <c r="C17" s="272">
        <f t="shared" si="0"/>
        <v>64</v>
      </c>
      <c r="D17" s="273">
        <f t="shared" si="1"/>
        <v>88.65</v>
      </c>
      <c r="E17" s="272">
        <f t="shared" si="2"/>
        <v>81</v>
      </c>
      <c r="F17" s="272">
        <f t="shared" si="3"/>
        <v>50</v>
      </c>
      <c r="G17" s="272">
        <f t="shared" si="4"/>
        <v>71.18</v>
      </c>
      <c r="H17" s="271">
        <v>12</v>
      </c>
      <c r="I17" s="271" t="s">
        <v>20</v>
      </c>
      <c r="J17" s="271">
        <v>46</v>
      </c>
      <c r="K17" s="271" t="s">
        <v>811</v>
      </c>
      <c r="L17" s="272">
        <f t="shared" si="5"/>
        <v>60</v>
      </c>
      <c r="M17" s="273">
        <f t="shared" si="6"/>
        <v>84.625</v>
      </c>
      <c r="N17" s="272">
        <f t="shared" si="7"/>
        <v>86</v>
      </c>
      <c r="O17" s="272">
        <f t="shared" si="10"/>
        <v>51</v>
      </c>
      <c r="P17" s="272">
        <f t="shared" si="9"/>
        <v>69.37</v>
      </c>
      <c r="Q17" s="271">
        <v>46</v>
      </c>
      <c r="R17" s="146" t="s">
        <v>26</v>
      </c>
      <c r="S17" s="276"/>
      <c r="T17" s="276"/>
      <c r="U17" s="121"/>
    </row>
    <row r="18" spans="1:21">
      <c r="A18" s="128">
        <v>13</v>
      </c>
      <c r="B18" s="271" t="s">
        <v>812</v>
      </c>
      <c r="C18" s="272">
        <f t="shared" si="0"/>
        <v>62</v>
      </c>
      <c r="D18" s="273">
        <f t="shared" si="1"/>
        <v>89</v>
      </c>
      <c r="E18" s="272">
        <v>83</v>
      </c>
      <c r="F18" s="272">
        <f t="shared" si="3"/>
        <v>50</v>
      </c>
      <c r="G18" s="272">
        <f t="shared" si="4"/>
        <v>71.06</v>
      </c>
      <c r="H18" s="271">
        <v>13</v>
      </c>
      <c r="I18" s="271" t="s">
        <v>20</v>
      </c>
      <c r="J18" s="271">
        <v>47</v>
      </c>
      <c r="K18" s="271" t="s">
        <v>813</v>
      </c>
      <c r="L18" s="272">
        <f t="shared" si="5"/>
        <v>60</v>
      </c>
      <c r="M18" s="273">
        <f t="shared" si="6"/>
        <v>86.425</v>
      </c>
      <c r="N18" s="272">
        <f t="shared" si="7"/>
        <v>81</v>
      </c>
      <c r="O18" s="272">
        <f t="shared" si="10"/>
        <v>50</v>
      </c>
      <c r="P18" s="272">
        <f t="shared" si="9"/>
        <v>69.29</v>
      </c>
      <c r="Q18" s="271">
        <v>47</v>
      </c>
      <c r="R18" s="146" t="s">
        <v>26</v>
      </c>
      <c r="S18" s="121"/>
      <c r="T18" s="121"/>
      <c r="U18" s="121"/>
    </row>
    <row r="19" spans="1:21">
      <c r="A19" s="128">
        <v>14</v>
      </c>
      <c r="B19" s="271" t="s">
        <v>398</v>
      </c>
      <c r="C19" s="272">
        <f t="shared" si="0"/>
        <v>62</v>
      </c>
      <c r="D19" s="273">
        <f t="shared" si="1"/>
        <v>88.25</v>
      </c>
      <c r="E19" s="272">
        <f t="shared" ref="E19:E39" si="11">E70/0.15/0.8</f>
        <v>84</v>
      </c>
      <c r="F19" s="272">
        <f t="shared" si="3"/>
        <v>51</v>
      </c>
      <c r="G19" s="272">
        <f t="shared" si="4"/>
        <v>71.08</v>
      </c>
      <c r="H19" s="271">
        <v>14</v>
      </c>
      <c r="I19" s="271" t="s">
        <v>20</v>
      </c>
      <c r="J19" s="271">
        <v>48</v>
      </c>
      <c r="K19" s="271" t="s">
        <v>763</v>
      </c>
      <c r="L19" s="272">
        <f t="shared" si="5"/>
        <v>61</v>
      </c>
      <c r="M19" s="273">
        <f t="shared" si="6"/>
        <v>84.2</v>
      </c>
      <c r="N19" s="272">
        <f t="shared" si="7"/>
        <v>84</v>
      </c>
      <c r="O19" s="272">
        <f t="shared" si="10"/>
        <v>51</v>
      </c>
      <c r="P19" s="272">
        <f t="shared" si="9"/>
        <v>69.21</v>
      </c>
      <c r="Q19" s="271">
        <v>48</v>
      </c>
      <c r="R19" s="146" t="s">
        <v>26</v>
      </c>
      <c r="S19" s="121"/>
      <c r="T19" s="121"/>
      <c r="U19" s="121"/>
    </row>
    <row r="20" spans="1:21">
      <c r="A20" s="128">
        <v>15</v>
      </c>
      <c r="B20" s="271" t="s">
        <v>814</v>
      </c>
      <c r="C20" s="272">
        <f t="shared" si="0"/>
        <v>60</v>
      </c>
      <c r="D20" s="273">
        <f t="shared" si="1"/>
        <v>88.6</v>
      </c>
      <c r="E20" s="272">
        <f t="shared" si="11"/>
        <v>85</v>
      </c>
      <c r="F20" s="272">
        <f t="shared" si="3"/>
        <v>52</v>
      </c>
      <c r="G20" s="272">
        <f t="shared" si="4"/>
        <v>71.04</v>
      </c>
      <c r="H20" s="271">
        <v>15</v>
      </c>
      <c r="I20" s="271" t="s">
        <v>20</v>
      </c>
      <c r="J20" s="271">
        <v>49</v>
      </c>
      <c r="K20" s="271" t="s">
        <v>815</v>
      </c>
      <c r="L20" s="272">
        <f t="shared" si="5"/>
        <v>61</v>
      </c>
      <c r="M20" s="273">
        <f t="shared" si="6"/>
        <v>88</v>
      </c>
      <c r="N20" s="272">
        <f t="shared" si="7"/>
        <v>71</v>
      </c>
      <c r="O20" s="272">
        <f t="shared" si="10"/>
        <v>50</v>
      </c>
      <c r="P20" s="272">
        <f t="shared" si="9"/>
        <v>68.97</v>
      </c>
      <c r="Q20" s="271">
        <v>49</v>
      </c>
      <c r="R20" s="146" t="s">
        <v>26</v>
      </c>
      <c r="S20" s="121"/>
      <c r="T20" s="121"/>
      <c r="U20" s="121"/>
    </row>
    <row r="21" spans="1:21">
      <c r="A21" s="128">
        <v>16</v>
      </c>
      <c r="B21" s="271" t="s">
        <v>816</v>
      </c>
      <c r="C21" s="272">
        <f t="shared" si="0"/>
        <v>63</v>
      </c>
      <c r="D21" s="273">
        <f t="shared" si="1"/>
        <v>88.925</v>
      </c>
      <c r="E21" s="272">
        <f t="shared" si="11"/>
        <v>81</v>
      </c>
      <c r="F21" s="272">
        <f t="shared" si="3"/>
        <v>50</v>
      </c>
      <c r="G21" s="272">
        <f t="shared" si="4"/>
        <v>71.04</v>
      </c>
      <c r="H21" s="271">
        <v>16</v>
      </c>
      <c r="I21" s="271" t="s">
        <v>20</v>
      </c>
      <c r="J21" s="271">
        <v>50</v>
      </c>
      <c r="K21" s="271" t="s">
        <v>817</v>
      </c>
      <c r="L21" s="272">
        <f t="shared" si="5"/>
        <v>61</v>
      </c>
      <c r="M21" s="273">
        <f t="shared" si="6"/>
        <v>82.65</v>
      </c>
      <c r="N21" s="272">
        <f t="shared" si="7"/>
        <v>80</v>
      </c>
      <c r="O21" s="272">
        <f t="shared" si="10"/>
        <v>53</v>
      </c>
      <c r="P21" s="272">
        <f t="shared" si="9"/>
        <v>68.51</v>
      </c>
      <c r="Q21" s="271">
        <v>50</v>
      </c>
      <c r="R21" s="146" t="s">
        <v>26</v>
      </c>
      <c r="S21" s="121"/>
      <c r="T21" s="121"/>
      <c r="U21" s="121"/>
    </row>
    <row r="22" spans="1:21">
      <c r="A22" s="128">
        <v>17</v>
      </c>
      <c r="B22" s="271" t="s">
        <v>818</v>
      </c>
      <c r="C22" s="272">
        <f t="shared" si="0"/>
        <v>62</v>
      </c>
      <c r="D22" s="273">
        <f t="shared" si="1"/>
        <v>85.8</v>
      </c>
      <c r="E22" s="272">
        <f t="shared" si="11"/>
        <v>86</v>
      </c>
      <c r="F22" s="272">
        <f t="shared" si="3"/>
        <v>54</v>
      </c>
      <c r="G22" s="272">
        <f t="shared" si="4"/>
        <v>70.94</v>
      </c>
      <c r="H22" s="271">
        <v>17</v>
      </c>
      <c r="I22" s="271" t="s">
        <v>20</v>
      </c>
      <c r="J22" s="271">
        <v>51</v>
      </c>
      <c r="K22" s="271" t="s">
        <v>819</v>
      </c>
      <c r="L22" s="272">
        <f t="shared" si="5"/>
        <v>60</v>
      </c>
      <c r="M22" s="273">
        <f t="shared" si="6"/>
        <v>82.225</v>
      </c>
      <c r="N22" s="272">
        <f t="shared" si="7"/>
        <v>85</v>
      </c>
      <c r="O22" s="272">
        <f t="shared" si="10"/>
        <v>50</v>
      </c>
      <c r="P22" s="272">
        <f t="shared" si="9"/>
        <v>68.09</v>
      </c>
      <c r="Q22" s="271">
        <v>51</v>
      </c>
      <c r="R22" s="128" t="s">
        <v>26</v>
      </c>
      <c r="S22" s="121"/>
      <c r="T22" s="121"/>
      <c r="U22" s="121"/>
    </row>
    <row r="23" spans="1:21">
      <c r="A23" s="128">
        <v>18</v>
      </c>
      <c r="B23" s="271" t="s">
        <v>820</v>
      </c>
      <c r="C23" s="272">
        <f t="shared" si="0"/>
        <v>62</v>
      </c>
      <c r="D23" s="273">
        <f t="shared" si="1"/>
        <v>88.6</v>
      </c>
      <c r="E23" s="272">
        <f t="shared" si="11"/>
        <v>83</v>
      </c>
      <c r="F23" s="272">
        <f t="shared" si="3"/>
        <v>50</v>
      </c>
      <c r="G23" s="272">
        <f t="shared" si="4"/>
        <v>70.9</v>
      </c>
      <c r="H23" s="271">
        <v>18</v>
      </c>
      <c r="I23" s="271" t="s">
        <v>20</v>
      </c>
      <c r="J23" s="271">
        <v>52</v>
      </c>
      <c r="K23" s="271" t="s">
        <v>821</v>
      </c>
      <c r="L23" s="272">
        <f t="shared" si="5"/>
        <v>60</v>
      </c>
      <c r="M23" s="273">
        <f t="shared" si="6"/>
        <v>84.875</v>
      </c>
      <c r="N23" s="272">
        <f t="shared" si="7"/>
        <v>68</v>
      </c>
      <c r="O23" s="272">
        <f t="shared" si="10"/>
        <v>51</v>
      </c>
      <c r="P23" s="272">
        <f t="shared" si="9"/>
        <v>67.31</v>
      </c>
      <c r="Q23" s="271">
        <v>52</v>
      </c>
      <c r="R23" s="128" t="s">
        <v>26</v>
      </c>
      <c r="S23" s="121"/>
      <c r="T23" s="121"/>
      <c r="U23" s="121"/>
    </row>
    <row r="24" spans="1:21">
      <c r="A24" s="128">
        <v>19</v>
      </c>
      <c r="B24" s="271" t="s">
        <v>822</v>
      </c>
      <c r="C24" s="272">
        <f t="shared" si="0"/>
        <v>62</v>
      </c>
      <c r="D24" s="273">
        <f t="shared" si="1"/>
        <v>87.7</v>
      </c>
      <c r="E24" s="272">
        <f t="shared" si="11"/>
        <v>84</v>
      </c>
      <c r="F24" s="272">
        <f t="shared" si="3"/>
        <v>51</v>
      </c>
      <c r="G24" s="272">
        <f t="shared" si="4"/>
        <v>70.86</v>
      </c>
      <c r="H24" s="271">
        <v>19</v>
      </c>
      <c r="I24" s="271" t="s">
        <v>20</v>
      </c>
      <c r="J24" s="281">
        <v>53</v>
      </c>
      <c r="K24" s="281" t="s">
        <v>823</v>
      </c>
      <c r="L24" s="282">
        <f t="shared" si="5"/>
        <v>60</v>
      </c>
      <c r="M24" s="283">
        <f t="shared" si="6"/>
        <v>76.825</v>
      </c>
      <c r="N24" s="282">
        <f>N75/0.15</f>
        <v>68</v>
      </c>
      <c r="O24" s="282">
        <f t="shared" si="10"/>
        <v>50</v>
      </c>
      <c r="P24" s="282">
        <f t="shared" si="9"/>
        <v>65.93</v>
      </c>
      <c r="Q24" s="281">
        <v>53</v>
      </c>
      <c r="R24" s="163" t="s">
        <v>26</v>
      </c>
      <c r="S24" s="121"/>
      <c r="T24" s="121"/>
      <c r="U24" s="121"/>
    </row>
    <row r="25" spans="1:21">
      <c r="A25" s="128">
        <v>20</v>
      </c>
      <c r="B25" s="271" t="s">
        <v>824</v>
      </c>
      <c r="C25" s="272">
        <f t="shared" si="0"/>
        <v>63</v>
      </c>
      <c r="D25" s="273">
        <f t="shared" si="1"/>
        <v>86.15</v>
      </c>
      <c r="E25" s="272">
        <f t="shared" si="11"/>
        <v>88</v>
      </c>
      <c r="F25" s="272">
        <f t="shared" si="3"/>
        <v>50</v>
      </c>
      <c r="G25" s="272">
        <f t="shared" si="4"/>
        <v>70.77</v>
      </c>
      <c r="H25" s="271">
        <v>20</v>
      </c>
      <c r="I25" s="271" t="s">
        <v>20</v>
      </c>
      <c r="J25" s="271"/>
      <c r="K25" s="271"/>
      <c r="L25" s="271"/>
      <c r="M25" s="271"/>
      <c r="N25" s="271"/>
      <c r="O25" s="271"/>
      <c r="P25" s="271"/>
      <c r="Q25" s="271"/>
      <c r="R25" s="128"/>
      <c r="S25" s="121"/>
      <c r="T25" s="121"/>
      <c r="U25" s="121"/>
    </row>
    <row r="26" spans="1:21">
      <c r="A26" s="128">
        <v>21</v>
      </c>
      <c r="B26" s="271" t="s">
        <v>825</v>
      </c>
      <c r="C26" s="272">
        <f t="shared" si="0"/>
        <v>63</v>
      </c>
      <c r="D26" s="273">
        <f t="shared" si="1"/>
        <v>88.225</v>
      </c>
      <c r="E26" s="272">
        <f t="shared" si="11"/>
        <v>81</v>
      </c>
      <c r="F26" s="272">
        <f t="shared" si="3"/>
        <v>50</v>
      </c>
      <c r="G26" s="272">
        <f t="shared" si="4"/>
        <v>70.76</v>
      </c>
      <c r="H26" s="271">
        <v>21</v>
      </c>
      <c r="I26" s="271" t="s">
        <v>20</v>
      </c>
      <c r="J26" s="284"/>
      <c r="K26" s="285"/>
      <c r="L26" s="285"/>
      <c r="M26" s="285"/>
      <c r="N26" s="285"/>
      <c r="O26" s="286"/>
      <c r="P26" s="271"/>
      <c r="Q26" s="271"/>
      <c r="R26" s="128"/>
      <c r="S26" s="121"/>
      <c r="T26" s="121"/>
      <c r="U26" s="121"/>
    </row>
    <row r="27" spans="1:21">
      <c r="A27" s="128">
        <v>22</v>
      </c>
      <c r="B27" s="271" t="s">
        <v>826</v>
      </c>
      <c r="C27" s="272">
        <f t="shared" si="0"/>
        <v>61</v>
      </c>
      <c r="D27" s="273">
        <f t="shared" si="1"/>
        <v>87.95</v>
      </c>
      <c r="E27" s="272">
        <f t="shared" si="11"/>
        <v>84</v>
      </c>
      <c r="F27" s="272">
        <f t="shared" si="3"/>
        <v>51</v>
      </c>
      <c r="G27" s="272">
        <f t="shared" si="4"/>
        <v>70.71</v>
      </c>
      <c r="H27" s="271">
        <v>22</v>
      </c>
      <c r="I27" s="271" t="s">
        <v>26</v>
      </c>
      <c r="J27" s="287"/>
      <c r="K27" s="288"/>
      <c r="L27" s="288"/>
      <c r="M27" s="288"/>
      <c r="N27" s="288"/>
      <c r="O27" s="289"/>
      <c r="P27" s="271"/>
      <c r="Q27" s="271"/>
      <c r="R27" s="128"/>
      <c r="S27" s="121"/>
      <c r="T27" s="121"/>
      <c r="U27" s="121"/>
    </row>
    <row r="28" spans="1:21">
      <c r="A28" s="128">
        <v>23</v>
      </c>
      <c r="B28" s="271" t="s">
        <v>827</v>
      </c>
      <c r="C28" s="272">
        <f t="shared" si="0"/>
        <v>60</v>
      </c>
      <c r="D28" s="273">
        <f t="shared" si="1"/>
        <v>88.2</v>
      </c>
      <c r="E28" s="272">
        <f t="shared" si="11"/>
        <v>85</v>
      </c>
      <c r="F28" s="272">
        <f t="shared" si="3"/>
        <v>51</v>
      </c>
      <c r="G28" s="272">
        <f t="shared" si="4"/>
        <v>70.68</v>
      </c>
      <c r="H28" s="271">
        <v>23</v>
      </c>
      <c r="I28" s="271" t="s">
        <v>26</v>
      </c>
      <c r="J28" s="290"/>
      <c r="K28" s="291"/>
      <c r="L28" s="291"/>
      <c r="M28" s="291"/>
      <c r="N28" s="291"/>
      <c r="O28" s="292"/>
      <c r="P28" s="271"/>
      <c r="Q28" s="271"/>
      <c r="R28" s="128"/>
      <c r="S28" s="121"/>
      <c r="T28" s="121"/>
      <c r="U28" s="121"/>
    </row>
    <row r="29" spans="1:21">
      <c r="A29" s="128">
        <v>24</v>
      </c>
      <c r="B29" s="271" t="s">
        <v>828</v>
      </c>
      <c r="C29" s="272">
        <f t="shared" si="0"/>
        <v>60</v>
      </c>
      <c r="D29" s="273">
        <f t="shared" si="1"/>
        <v>88.65</v>
      </c>
      <c r="E29" s="272">
        <f t="shared" si="11"/>
        <v>85</v>
      </c>
      <c r="F29" s="272">
        <f t="shared" si="3"/>
        <v>50</v>
      </c>
      <c r="G29" s="272">
        <f t="shared" si="4"/>
        <v>70.66</v>
      </c>
      <c r="H29" s="271">
        <v>24</v>
      </c>
      <c r="I29" s="271" t="s">
        <v>26</v>
      </c>
      <c r="J29" s="271"/>
      <c r="K29" s="271"/>
      <c r="L29" s="271"/>
      <c r="M29" s="271"/>
      <c r="N29" s="271"/>
      <c r="O29" s="271"/>
      <c r="P29" s="271"/>
      <c r="Q29" s="271"/>
      <c r="R29" s="128"/>
      <c r="S29" s="121"/>
      <c r="T29" s="121"/>
      <c r="U29" s="121"/>
    </row>
    <row r="30" spans="1:21">
      <c r="A30" s="128">
        <v>25</v>
      </c>
      <c r="B30" s="271" t="s">
        <v>829</v>
      </c>
      <c r="C30" s="272">
        <f t="shared" si="0"/>
        <v>61</v>
      </c>
      <c r="D30" s="273">
        <f t="shared" si="1"/>
        <v>87.675</v>
      </c>
      <c r="E30" s="272">
        <f t="shared" si="11"/>
        <v>86</v>
      </c>
      <c r="F30" s="272">
        <f t="shared" si="3"/>
        <v>50</v>
      </c>
      <c r="G30" s="272">
        <f t="shared" si="4"/>
        <v>70.64</v>
      </c>
      <c r="H30" s="271">
        <v>25</v>
      </c>
      <c r="I30" s="271" t="s">
        <v>26</v>
      </c>
      <c r="J30" s="271"/>
      <c r="K30" s="271"/>
      <c r="L30" s="271"/>
      <c r="M30" s="271"/>
      <c r="N30" s="271"/>
      <c r="O30" s="271"/>
      <c r="P30" s="271"/>
      <c r="Q30" s="271"/>
      <c r="R30" s="128"/>
      <c r="S30" s="121"/>
      <c r="T30" s="121"/>
      <c r="U30" s="121"/>
    </row>
    <row r="31" spans="1:21">
      <c r="A31" s="128">
        <v>26</v>
      </c>
      <c r="B31" s="271" t="s">
        <v>830</v>
      </c>
      <c r="C31" s="272">
        <f t="shared" si="0"/>
        <v>60</v>
      </c>
      <c r="D31" s="273">
        <f t="shared" si="1"/>
        <v>87.975</v>
      </c>
      <c r="E31" s="272">
        <f t="shared" si="11"/>
        <v>86</v>
      </c>
      <c r="F31" s="272">
        <f t="shared" si="3"/>
        <v>50</v>
      </c>
      <c r="G31" s="272">
        <f t="shared" si="4"/>
        <v>70.51</v>
      </c>
      <c r="H31" s="271">
        <v>26</v>
      </c>
      <c r="I31" s="271" t="s">
        <v>26</v>
      </c>
      <c r="J31" s="287"/>
      <c r="K31" s="288"/>
      <c r="L31" s="288"/>
      <c r="M31" s="288"/>
      <c r="N31" s="288"/>
      <c r="O31" s="288"/>
      <c r="P31" s="271"/>
      <c r="Q31" s="271"/>
      <c r="R31" s="128"/>
      <c r="S31" s="121"/>
      <c r="T31" s="121"/>
      <c r="U31" s="121"/>
    </row>
    <row r="32" spans="1:21">
      <c r="A32" s="128">
        <v>27</v>
      </c>
      <c r="B32" s="271" t="s">
        <v>831</v>
      </c>
      <c r="C32" s="272">
        <f t="shared" si="0"/>
        <v>62</v>
      </c>
      <c r="D32" s="273">
        <f t="shared" si="1"/>
        <v>87.625</v>
      </c>
      <c r="E32" s="272">
        <f t="shared" si="11"/>
        <v>83</v>
      </c>
      <c r="F32" s="272">
        <f t="shared" si="3"/>
        <v>50</v>
      </c>
      <c r="G32" s="272">
        <f t="shared" si="4"/>
        <v>70.51</v>
      </c>
      <c r="H32" s="271">
        <v>27</v>
      </c>
      <c r="I32" s="271" t="s">
        <v>26</v>
      </c>
      <c r="J32" s="271"/>
      <c r="K32" s="271"/>
      <c r="L32" s="271"/>
      <c r="M32" s="271"/>
      <c r="N32" s="271"/>
      <c r="O32" s="271"/>
      <c r="P32" s="271"/>
      <c r="Q32" s="271"/>
      <c r="R32" s="128"/>
      <c r="S32" s="121"/>
      <c r="T32" s="121"/>
      <c r="U32" s="121"/>
    </row>
    <row r="33" spans="1:21">
      <c r="A33" s="128">
        <v>28</v>
      </c>
      <c r="B33" s="271" t="s">
        <v>832</v>
      </c>
      <c r="C33" s="272">
        <f t="shared" si="0"/>
        <v>61</v>
      </c>
      <c r="D33" s="273">
        <f t="shared" si="1"/>
        <v>87.2</v>
      </c>
      <c r="E33" s="272">
        <f t="shared" si="11"/>
        <v>86</v>
      </c>
      <c r="F33" s="272">
        <f t="shared" si="3"/>
        <v>50</v>
      </c>
      <c r="G33" s="272">
        <f t="shared" si="4"/>
        <v>70.45</v>
      </c>
      <c r="H33" s="271">
        <v>28</v>
      </c>
      <c r="I33" s="271" t="s">
        <v>26</v>
      </c>
      <c r="J33" s="271"/>
      <c r="K33" s="271"/>
      <c r="L33" s="271"/>
      <c r="M33" s="271"/>
      <c r="N33" s="271"/>
      <c r="O33" s="271"/>
      <c r="P33" s="271"/>
      <c r="Q33" s="271"/>
      <c r="R33" s="128"/>
      <c r="S33" s="121"/>
      <c r="T33" s="121"/>
      <c r="U33" s="121"/>
    </row>
    <row r="34" spans="1:21">
      <c r="A34" s="128">
        <v>29</v>
      </c>
      <c r="B34" s="271" t="s">
        <v>833</v>
      </c>
      <c r="C34" s="272">
        <f t="shared" si="0"/>
        <v>60</v>
      </c>
      <c r="D34" s="273">
        <f t="shared" si="1"/>
        <v>88.6</v>
      </c>
      <c r="E34" s="272">
        <f t="shared" si="11"/>
        <v>83</v>
      </c>
      <c r="F34" s="272">
        <f t="shared" si="3"/>
        <v>50</v>
      </c>
      <c r="G34" s="272">
        <f t="shared" si="4"/>
        <v>70.4</v>
      </c>
      <c r="H34" s="271">
        <v>29</v>
      </c>
      <c r="I34" s="271" t="s">
        <v>26</v>
      </c>
      <c r="J34" s="271"/>
      <c r="K34" s="271"/>
      <c r="L34" s="271"/>
      <c r="M34" s="271"/>
      <c r="N34" s="271"/>
      <c r="O34" s="271"/>
      <c r="P34" s="271"/>
      <c r="Q34" s="271"/>
      <c r="R34" s="128"/>
      <c r="S34" s="121"/>
      <c r="T34" s="121"/>
      <c r="U34" s="121"/>
    </row>
    <row r="35" spans="1:21">
      <c r="A35" s="128">
        <v>30</v>
      </c>
      <c r="B35" s="271" t="s">
        <v>834</v>
      </c>
      <c r="C35" s="272">
        <f t="shared" si="0"/>
        <v>60</v>
      </c>
      <c r="D35" s="273">
        <f t="shared" si="1"/>
        <v>88.475</v>
      </c>
      <c r="E35" s="272">
        <f t="shared" si="11"/>
        <v>83</v>
      </c>
      <c r="F35" s="272">
        <f t="shared" si="3"/>
        <v>50</v>
      </c>
      <c r="G35" s="272">
        <f t="shared" si="4"/>
        <v>70.35</v>
      </c>
      <c r="H35" s="271">
        <v>30</v>
      </c>
      <c r="I35" s="271" t="s">
        <v>26</v>
      </c>
      <c r="J35" s="271"/>
      <c r="K35" s="271"/>
      <c r="L35" s="271"/>
      <c r="M35" s="271"/>
      <c r="N35" s="271"/>
      <c r="O35" s="271"/>
      <c r="P35" s="271"/>
      <c r="Q35" s="271"/>
      <c r="R35" s="128"/>
      <c r="S35" s="121"/>
      <c r="T35" s="121"/>
      <c r="U35" s="121"/>
    </row>
    <row r="36" spans="1:21">
      <c r="A36" s="128">
        <v>31</v>
      </c>
      <c r="B36" s="271" t="s">
        <v>835</v>
      </c>
      <c r="C36" s="272">
        <f t="shared" si="0"/>
        <v>61</v>
      </c>
      <c r="D36" s="273">
        <f t="shared" si="1"/>
        <v>85.825</v>
      </c>
      <c r="E36" s="272">
        <f t="shared" si="11"/>
        <v>84</v>
      </c>
      <c r="F36" s="272">
        <f t="shared" si="3"/>
        <v>53</v>
      </c>
      <c r="G36" s="272">
        <f t="shared" si="4"/>
        <v>70.26</v>
      </c>
      <c r="H36" s="271">
        <v>31</v>
      </c>
      <c r="I36" s="271" t="s">
        <v>26</v>
      </c>
      <c r="J36" s="271"/>
      <c r="K36" s="271"/>
      <c r="L36" s="271"/>
      <c r="M36" s="271"/>
      <c r="N36" s="271"/>
      <c r="O36" s="271"/>
      <c r="P36" s="271"/>
      <c r="Q36" s="271"/>
      <c r="R36" s="128"/>
      <c r="S36" s="121"/>
      <c r="T36" s="121"/>
      <c r="U36" s="121"/>
    </row>
    <row r="37" spans="1:21">
      <c r="A37" s="128">
        <v>32</v>
      </c>
      <c r="B37" s="271" t="s">
        <v>836</v>
      </c>
      <c r="C37" s="272">
        <f t="shared" si="0"/>
        <v>60</v>
      </c>
      <c r="D37" s="273">
        <f t="shared" si="1"/>
        <v>87.1</v>
      </c>
      <c r="E37" s="272">
        <f t="shared" si="11"/>
        <v>85</v>
      </c>
      <c r="F37" s="272">
        <f t="shared" si="3"/>
        <v>51</v>
      </c>
      <c r="G37" s="272">
        <f t="shared" si="4"/>
        <v>70.24</v>
      </c>
      <c r="H37" s="271">
        <v>32</v>
      </c>
      <c r="I37" s="271" t="s">
        <v>26</v>
      </c>
      <c r="J37" s="271"/>
      <c r="K37" s="271"/>
      <c r="L37" s="271"/>
      <c r="M37" s="271"/>
      <c r="N37" s="271"/>
      <c r="O37" s="271"/>
      <c r="P37" s="271"/>
      <c r="Q37" s="271"/>
      <c r="R37" s="128"/>
      <c r="S37" s="121"/>
      <c r="T37" s="121"/>
      <c r="U37" s="121"/>
    </row>
    <row r="38" spans="1:21">
      <c r="A38" s="128">
        <v>33</v>
      </c>
      <c r="B38" s="271" t="s">
        <v>837</v>
      </c>
      <c r="C38" s="272">
        <f t="shared" si="0"/>
        <v>60</v>
      </c>
      <c r="D38" s="273">
        <f t="shared" si="1"/>
        <v>89.05</v>
      </c>
      <c r="E38" s="272">
        <f t="shared" si="11"/>
        <v>80</v>
      </c>
      <c r="F38" s="272">
        <f t="shared" si="3"/>
        <v>50</v>
      </c>
      <c r="G38" s="272">
        <f t="shared" si="4"/>
        <v>70.22</v>
      </c>
      <c r="H38" s="271">
        <v>33</v>
      </c>
      <c r="I38" s="271" t="s">
        <v>26</v>
      </c>
      <c r="J38" s="271"/>
      <c r="K38" s="271"/>
      <c r="L38" s="271"/>
      <c r="M38" s="271"/>
      <c r="N38" s="271"/>
      <c r="O38" s="271"/>
      <c r="P38" s="271"/>
      <c r="Q38" s="271"/>
      <c r="R38" s="128"/>
      <c r="S38" s="121"/>
      <c r="T38" s="121"/>
      <c r="U38" s="121"/>
    </row>
    <row r="39" spans="1:21">
      <c r="A39" s="128">
        <v>34</v>
      </c>
      <c r="B39" s="271" t="s">
        <v>838</v>
      </c>
      <c r="C39" s="272">
        <f t="shared" si="0"/>
        <v>60</v>
      </c>
      <c r="D39" s="273">
        <f t="shared" si="1"/>
        <v>88</v>
      </c>
      <c r="E39" s="272">
        <f t="shared" si="11"/>
        <v>83</v>
      </c>
      <c r="F39" s="272">
        <f t="shared" si="3"/>
        <v>50</v>
      </c>
      <c r="G39" s="272">
        <f t="shared" si="4"/>
        <v>70.16</v>
      </c>
      <c r="H39" s="271">
        <v>34</v>
      </c>
      <c r="I39" s="271" t="s">
        <v>26</v>
      </c>
      <c r="J39" s="271"/>
      <c r="K39" s="271"/>
      <c r="L39" s="271"/>
      <c r="M39" s="271"/>
      <c r="N39" s="271"/>
      <c r="O39" s="271"/>
      <c r="P39" s="271"/>
      <c r="Q39" s="271"/>
      <c r="R39" s="128"/>
      <c r="S39" s="121"/>
      <c r="T39" s="121"/>
      <c r="U39" s="121"/>
    </row>
    <row r="40" spans="1:21">
      <c r="A40" s="274" t="s">
        <v>41</v>
      </c>
      <c r="B40" s="274"/>
      <c r="C40" s="275"/>
      <c r="D40" s="275"/>
      <c r="E40" s="275"/>
      <c r="F40" s="275"/>
      <c r="G40" s="275"/>
      <c r="H40" s="274"/>
      <c r="I40" s="274"/>
      <c r="J40" s="274"/>
      <c r="K40" s="275"/>
      <c r="L40" s="275"/>
      <c r="M40" s="275"/>
      <c r="N40" s="275"/>
      <c r="O40" s="275"/>
      <c r="P40" s="275"/>
      <c r="Q40" s="274"/>
      <c r="R40" s="274"/>
      <c r="S40" s="121"/>
      <c r="T40" s="121"/>
      <c r="U40" s="121"/>
    </row>
    <row r="41" spans="1:21">
      <c r="A41" s="274" t="s">
        <v>42</v>
      </c>
      <c r="B41" s="274"/>
      <c r="C41" s="275"/>
      <c r="D41" s="275"/>
      <c r="E41" s="275"/>
      <c r="F41" s="275"/>
      <c r="G41" s="275"/>
      <c r="H41" s="274"/>
      <c r="I41" s="274"/>
      <c r="J41" s="274"/>
      <c r="K41" s="275"/>
      <c r="L41" s="275"/>
      <c r="M41" s="275"/>
      <c r="N41" s="275"/>
      <c r="O41" s="275"/>
      <c r="P41" s="275"/>
      <c r="Q41" s="274"/>
      <c r="R41" s="274"/>
      <c r="S41" s="121"/>
      <c r="T41" s="121"/>
      <c r="U41" s="121"/>
    </row>
    <row r="42" spans="1:21">
      <c r="A42" s="274" t="s">
        <v>43</v>
      </c>
      <c r="B42" s="274"/>
      <c r="C42" s="275"/>
      <c r="D42" s="275"/>
      <c r="E42" s="275"/>
      <c r="F42" s="275"/>
      <c r="G42" s="275"/>
      <c r="H42" s="274"/>
      <c r="I42" s="274"/>
      <c r="J42" s="274"/>
      <c r="K42" s="275"/>
      <c r="L42" s="275"/>
      <c r="M42" s="275"/>
      <c r="N42" s="275"/>
      <c r="O42" s="275"/>
      <c r="P42" s="275"/>
      <c r="Q42" s="274"/>
      <c r="R42" s="274"/>
      <c r="S42" s="121"/>
      <c r="T42" s="121"/>
      <c r="U42" s="121"/>
    </row>
    <row r="43" spans="1:21">
      <c r="A43" s="274" t="s">
        <v>839</v>
      </c>
      <c r="B43" s="274"/>
      <c r="C43" s="275"/>
      <c r="D43" s="275"/>
      <c r="E43" s="275"/>
      <c r="F43" s="275"/>
      <c r="G43" s="275"/>
      <c r="H43" s="274"/>
      <c r="I43" s="274"/>
      <c r="J43" s="274"/>
      <c r="K43" s="275"/>
      <c r="L43" s="275"/>
      <c r="M43" s="275"/>
      <c r="N43" s="275"/>
      <c r="O43" s="275"/>
      <c r="P43" s="275"/>
      <c r="Q43" s="274"/>
      <c r="R43" s="274"/>
      <c r="S43" s="121"/>
      <c r="T43" s="121"/>
      <c r="U43" s="121"/>
    </row>
    <row r="44" spans="1:2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279"/>
      <c r="L44" s="121"/>
      <c r="M44" s="121"/>
      <c r="N44" s="121"/>
      <c r="O44" s="121"/>
      <c r="P44" s="121"/>
      <c r="Q44" s="121"/>
      <c r="R44" s="121"/>
      <c r="S44" s="121"/>
      <c r="T44" s="121"/>
      <c r="U44" s="121"/>
    </row>
    <row r="45" ht="14.25" spans="1:21">
      <c r="A45" s="276"/>
      <c r="B45" s="276"/>
      <c r="C45" s="276"/>
      <c r="D45" s="276"/>
      <c r="E45" s="276"/>
      <c r="F45" s="276"/>
      <c r="G45" s="276"/>
      <c r="H45" s="276"/>
      <c r="I45" s="276"/>
      <c r="J45" s="45"/>
      <c r="K45" s="293"/>
      <c r="L45" s="276"/>
      <c r="M45" s="276"/>
      <c r="N45" s="276"/>
      <c r="O45" s="276"/>
      <c r="P45" s="276"/>
      <c r="Q45" s="276"/>
      <c r="R45" s="276"/>
      <c r="S45" s="121"/>
      <c r="T45" s="121"/>
      <c r="U45" s="121"/>
    </row>
    <row r="46" ht="14.25" spans="1:21">
      <c r="A46" s="276"/>
      <c r="B46" s="276"/>
      <c r="C46" s="276"/>
      <c r="D46" s="276"/>
      <c r="E46" s="276"/>
      <c r="F46" s="276"/>
      <c r="G46" s="276"/>
      <c r="H46" s="276"/>
      <c r="I46" s="276"/>
      <c r="J46" s="45"/>
      <c r="K46" s="293"/>
      <c r="L46" s="276"/>
      <c r="M46" s="276"/>
      <c r="N46" s="276"/>
      <c r="O46" s="276"/>
      <c r="P46" s="276"/>
      <c r="Q46" s="276"/>
      <c r="R46" s="276"/>
      <c r="S46" s="121"/>
      <c r="T46" s="121"/>
      <c r="U46" s="121"/>
    </row>
    <row r="47" ht="14.25" spans="1:21">
      <c r="A47" s="276"/>
      <c r="B47" s="276"/>
      <c r="C47" s="276"/>
      <c r="D47" s="276"/>
      <c r="E47" s="276"/>
      <c r="F47" s="276"/>
      <c r="G47" s="276"/>
      <c r="H47" s="276"/>
      <c r="I47" s="276"/>
      <c r="J47" s="45"/>
      <c r="K47" s="293"/>
      <c r="L47" s="276"/>
      <c r="M47" s="276"/>
      <c r="N47" s="276"/>
      <c r="O47" s="276"/>
      <c r="P47" s="276"/>
      <c r="Q47" s="276"/>
      <c r="R47" s="276"/>
      <c r="S47" s="121"/>
      <c r="T47" s="121"/>
      <c r="U47" s="121"/>
    </row>
    <row r="48" ht="14.25" spans="1:21">
      <c r="A48" s="276"/>
      <c r="B48" s="276"/>
      <c r="C48" s="276"/>
      <c r="D48" s="276"/>
      <c r="E48" s="276"/>
      <c r="F48" s="276"/>
      <c r="G48" s="276"/>
      <c r="H48" s="276"/>
      <c r="I48" s="276"/>
      <c r="J48" s="45"/>
      <c r="K48" s="293"/>
      <c r="L48" s="276"/>
      <c r="M48" s="276"/>
      <c r="N48" s="276"/>
      <c r="O48" s="276"/>
      <c r="P48" s="276"/>
      <c r="Q48" s="276"/>
      <c r="R48" s="276"/>
      <c r="S48" s="121"/>
      <c r="T48" s="121"/>
      <c r="U48" s="121"/>
    </row>
    <row r="49" ht="14.25" spans="1:21">
      <c r="A49" s="276"/>
      <c r="B49" s="276"/>
      <c r="C49" s="276"/>
      <c r="D49" s="276"/>
      <c r="E49" s="276"/>
      <c r="F49" s="276"/>
      <c r="G49" s="276"/>
      <c r="H49" s="276"/>
      <c r="I49" s="276"/>
      <c r="J49" s="45"/>
      <c r="K49" s="293"/>
      <c r="L49" s="276"/>
      <c r="M49" s="276"/>
      <c r="N49" s="276"/>
      <c r="O49" s="276"/>
      <c r="P49" s="276"/>
      <c r="Q49" s="276"/>
      <c r="R49" s="276"/>
      <c r="S49" s="121"/>
      <c r="T49" s="121"/>
      <c r="U49" s="121"/>
    </row>
    <row r="50" spans="1:21">
      <c r="A50" s="121"/>
      <c r="B50" s="121"/>
      <c r="C50" s="121"/>
      <c r="D50" s="121"/>
      <c r="E50" s="121"/>
      <c r="F50" s="121"/>
      <c r="G50" s="121"/>
      <c r="H50" s="121"/>
      <c r="I50" s="121"/>
      <c r="J50" s="45"/>
      <c r="K50" s="279"/>
      <c r="L50" s="121"/>
      <c r="M50" s="121"/>
      <c r="N50" s="121"/>
      <c r="O50" s="121"/>
      <c r="P50" s="121"/>
      <c r="Q50" s="121"/>
      <c r="R50" s="121"/>
      <c r="S50" s="121"/>
      <c r="T50" s="121"/>
      <c r="U50" s="121"/>
    </row>
    <row r="51" spans="1:21">
      <c r="A51" s="121"/>
      <c r="B51" s="121"/>
      <c r="C51" s="121"/>
      <c r="D51" s="121"/>
      <c r="E51" s="121"/>
      <c r="F51" s="121"/>
      <c r="G51" s="121"/>
      <c r="H51" s="121"/>
      <c r="I51" s="121"/>
      <c r="J51" s="45"/>
      <c r="K51" s="279"/>
      <c r="L51" s="121"/>
      <c r="M51" s="121"/>
      <c r="N51" s="121"/>
      <c r="O51" s="121"/>
      <c r="P51" s="121"/>
      <c r="Q51" s="121"/>
      <c r="R51" s="121"/>
      <c r="S51" s="121"/>
      <c r="T51" s="121"/>
      <c r="U51" s="121"/>
    </row>
    <row r="52" spans="1:21">
      <c r="A52" s="121"/>
      <c r="B52" s="121"/>
      <c r="C52" s="121"/>
      <c r="D52" s="121"/>
      <c r="E52" s="121"/>
      <c r="F52" s="121"/>
      <c r="G52" s="121"/>
      <c r="H52" s="121"/>
      <c r="I52" s="121"/>
      <c r="J52" s="45"/>
      <c r="K52" s="279"/>
      <c r="L52" s="121"/>
      <c r="M52" s="121"/>
      <c r="N52" s="121"/>
      <c r="O52" s="121"/>
      <c r="P52" s="121"/>
      <c r="Q52" s="121"/>
      <c r="R52" s="121"/>
      <c r="S52" s="121"/>
      <c r="T52" s="121"/>
      <c r="U52" s="121"/>
    </row>
    <row r="53" ht="20.25" spans="1:21">
      <c r="A53" s="2" t="s">
        <v>1</v>
      </c>
      <c r="B53" s="2"/>
      <c r="C53" s="3"/>
      <c r="D53" s="3"/>
      <c r="E53" s="3"/>
      <c r="F53" s="3"/>
      <c r="G53" s="3"/>
      <c r="H53" s="2"/>
      <c r="I53" s="2"/>
      <c r="J53" s="2"/>
      <c r="K53" s="280"/>
      <c r="L53" s="3"/>
      <c r="M53" s="3"/>
      <c r="N53" s="3"/>
      <c r="O53" s="3"/>
      <c r="P53" s="3"/>
      <c r="Q53" s="2"/>
      <c r="R53" s="2"/>
      <c r="S53" s="121"/>
      <c r="T53" s="121"/>
      <c r="U53" s="121"/>
    </row>
    <row r="54" spans="1:21">
      <c r="A54" s="93" t="s">
        <v>789</v>
      </c>
      <c r="B54" s="93"/>
      <c r="C54" s="94"/>
      <c r="D54" s="94"/>
      <c r="E54" s="94"/>
      <c r="F54" s="94"/>
      <c r="G54" s="94"/>
      <c r="H54" s="93"/>
      <c r="I54" s="93"/>
      <c r="J54" s="93"/>
      <c r="K54" s="269"/>
      <c r="L54" s="94"/>
      <c r="M54" s="94"/>
      <c r="N54" s="94"/>
      <c r="O54" s="94"/>
      <c r="P54" s="94"/>
      <c r="Q54" s="93"/>
      <c r="R54" s="93"/>
      <c r="S54" s="121"/>
      <c r="T54" s="121"/>
      <c r="U54" s="121"/>
    </row>
    <row r="55" spans="1:21">
      <c r="A55" s="6" t="s">
        <v>3</v>
      </c>
      <c r="B55" s="7" t="s">
        <v>4</v>
      </c>
      <c r="C55" s="8" t="s">
        <v>5</v>
      </c>
      <c r="D55" s="8"/>
      <c r="E55" s="8"/>
      <c r="F55" s="8"/>
      <c r="G55" s="8" t="s">
        <v>6</v>
      </c>
      <c r="H55" s="7" t="s">
        <v>7</v>
      </c>
      <c r="I55" s="7" t="s">
        <v>8</v>
      </c>
      <c r="J55" s="6" t="s">
        <v>3</v>
      </c>
      <c r="K55" s="8" t="s">
        <v>4</v>
      </c>
      <c r="L55" s="8" t="s">
        <v>5</v>
      </c>
      <c r="M55" s="8"/>
      <c r="N55" s="8"/>
      <c r="O55" s="8"/>
      <c r="P55" s="8" t="s">
        <v>6</v>
      </c>
      <c r="Q55" s="7" t="s">
        <v>7</v>
      </c>
      <c r="R55" s="7" t="s">
        <v>8</v>
      </c>
      <c r="S55" s="121"/>
      <c r="T55" s="121"/>
      <c r="U55" s="121"/>
    </row>
    <row r="56" spans="1:21">
      <c r="A56" s="6"/>
      <c r="B56" s="270"/>
      <c r="C56" s="9" t="s">
        <v>9</v>
      </c>
      <c r="D56" s="9" t="s">
        <v>10</v>
      </c>
      <c r="E56" s="9" t="s">
        <v>11</v>
      </c>
      <c r="F56" s="9" t="s">
        <v>12</v>
      </c>
      <c r="G56" s="9"/>
      <c r="H56" s="7"/>
      <c r="I56" s="7"/>
      <c r="J56" s="6"/>
      <c r="K56" s="9"/>
      <c r="L56" s="9" t="s">
        <v>9</v>
      </c>
      <c r="M56" s="9" t="s">
        <v>10</v>
      </c>
      <c r="N56" s="9" t="s">
        <v>11</v>
      </c>
      <c r="O56" s="9" t="s">
        <v>12</v>
      </c>
      <c r="P56" s="9"/>
      <c r="Q56" s="7"/>
      <c r="R56" s="7"/>
      <c r="S56" s="121"/>
      <c r="T56" s="121"/>
      <c r="U56" s="121"/>
    </row>
    <row r="57" spans="1:21">
      <c r="A57" s="10">
        <v>1</v>
      </c>
      <c r="B57" s="277" t="s">
        <v>554</v>
      </c>
      <c r="C57" s="278">
        <v>18</v>
      </c>
      <c r="D57" s="278">
        <v>34.37</v>
      </c>
      <c r="E57" s="278">
        <v>10.08</v>
      </c>
      <c r="F57" s="278">
        <v>10.8</v>
      </c>
      <c r="G57" s="278">
        <f>SUM($C57:$F57)</f>
        <v>73.25</v>
      </c>
      <c r="H57" s="277">
        <v>1</v>
      </c>
      <c r="I57" s="277" t="s">
        <v>14</v>
      </c>
      <c r="J57" s="277">
        <v>35</v>
      </c>
      <c r="K57" s="277" t="s">
        <v>790</v>
      </c>
      <c r="L57" s="278">
        <v>15</v>
      </c>
      <c r="M57" s="278">
        <v>34.95</v>
      </c>
      <c r="N57" s="278">
        <v>10.2</v>
      </c>
      <c r="O57" s="278">
        <v>10</v>
      </c>
      <c r="P57" s="278">
        <f t="shared" ref="P57:P75" si="12">SUM(L57:O57)</f>
        <v>70.15</v>
      </c>
      <c r="Q57" s="277">
        <v>35</v>
      </c>
      <c r="R57" s="29" t="s">
        <v>26</v>
      </c>
      <c r="S57" s="121"/>
      <c r="T57" s="121"/>
      <c r="U57" s="121"/>
    </row>
    <row r="58" spans="1:21">
      <c r="A58" s="10">
        <v>2</v>
      </c>
      <c r="B58" s="277" t="s">
        <v>791</v>
      </c>
      <c r="C58" s="278">
        <v>16</v>
      </c>
      <c r="D58" s="278">
        <v>35.53</v>
      </c>
      <c r="E58" s="278">
        <v>10.56</v>
      </c>
      <c r="F58" s="278">
        <v>10.6</v>
      </c>
      <c r="G58" s="278">
        <f t="shared" ref="G58:G90" si="13">SUM(C58:F58)</f>
        <v>72.69</v>
      </c>
      <c r="H58" s="277">
        <v>2</v>
      </c>
      <c r="I58" s="277" t="s">
        <v>14</v>
      </c>
      <c r="J58" s="277">
        <v>36</v>
      </c>
      <c r="K58" s="277" t="s">
        <v>792</v>
      </c>
      <c r="L58" s="278">
        <v>15.25</v>
      </c>
      <c r="M58" s="278">
        <v>34.64</v>
      </c>
      <c r="N58" s="278">
        <v>9.84</v>
      </c>
      <c r="O58" s="278">
        <v>10.4</v>
      </c>
      <c r="P58" s="278">
        <f t="shared" si="12"/>
        <v>70.13</v>
      </c>
      <c r="Q58" s="277">
        <v>36</v>
      </c>
      <c r="R58" s="29" t="s">
        <v>26</v>
      </c>
      <c r="S58" s="121"/>
      <c r="T58" s="121"/>
      <c r="U58" s="121"/>
    </row>
    <row r="59" spans="1:21">
      <c r="A59" s="10">
        <v>3</v>
      </c>
      <c r="B59" s="277" t="s">
        <v>793</v>
      </c>
      <c r="C59" s="278">
        <v>16.5</v>
      </c>
      <c r="D59" s="278">
        <v>35.12</v>
      </c>
      <c r="E59" s="278">
        <v>9.84</v>
      </c>
      <c r="F59" s="278">
        <v>10.8</v>
      </c>
      <c r="G59" s="278">
        <f t="shared" si="13"/>
        <v>72.26</v>
      </c>
      <c r="H59" s="277">
        <v>3</v>
      </c>
      <c r="I59" s="277" t="s">
        <v>14</v>
      </c>
      <c r="J59" s="277">
        <v>37</v>
      </c>
      <c r="K59" s="277" t="s">
        <v>794</v>
      </c>
      <c r="L59" s="278">
        <v>15.25</v>
      </c>
      <c r="M59" s="278">
        <v>34.74</v>
      </c>
      <c r="N59" s="278">
        <v>10.08</v>
      </c>
      <c r="O59" s="278">
        <v>10.02</v>
      </c>
      <c r="P59" s="278">
        <f t="shared" si="12"/>
        <v>70.09</v>
      </c>
      <c r="Q59" s="277">
        <v>37</v>
      </c>
      <c r="R59" s="29" t="s">
        <v>26</v>
      </c>
      <c r="S59" s="121"/>
      <c r="T59" s="121"/>
      <c r="U59" s="121"/>
    </row>
    <row r="60" spans="1:21">
      <c r="A60" s="10">
        <v>4</v>
      </c>
      <c r="B60" s="277" t="s">
        <v>795</v>
      </c>
      <c r="C60" s="278">
        <v>16.5</v>
      </c>
      <c r="D60" s="278">
        <v>35.67</v>
      </c>
      <c r="E60" s="278">
        <v>9.84</v>
      </c>
      <c r="F60" s="278">
        <v>10.2</v>
      </c>
      <c r="G60" s="278">
        <f t="shared" si="13"/>
        <v>72.21</v>
      </c>
      <c r="H60" s="277">
        <v>4</v>
      </c>
      <c r="I60" s="277" t="s">
        <v>14</v>
      </c>
      <c r="J60" s="277">
        <v>38</v>
      </c>
      <c r="K60" s="277" t="s">
        <v>796</v>
      </c>
      <c r="L60" s="278">
        <v>15</v>
      </c>
      <c r="M60" s="278">
        <v>35.12</v>
      </c>
      <c r="N60" s="278">
        <v>9.96</v>
      </c>
      <c r="O60" s="278">
        <v>10</v>
      </c>
      <c r="P60" s="278">
        <f t="shared" si="12"/>
        <v>70.08</v>
      </c>
      <c r="Q60" s="277">
        <v>38</v>
      </c>
      <c r="R60" s="29" t="s">
        <v>26</v>
      </c>
      <c r="S60" s="121"/>
      <c r="T60" s="121"/>
      <c r="U60" s="121"/>
    </row>
    <row r="61" spans="1:21">
      <c r="A61" s="10">
        <v>5</v>
      </c>
      <c r="B61" s="277" t="s">
        <v>797</v>
      </c>
      <c r="C61" s="278">
        <v>15.75</v>
      </c>
      <c r="D61" s="278">
        <v>35.18</v>
      </c>
      <c r="E61" s="278">
        <v>10.8</v>
      </c>
      <c r="F61" s="278">
        <v>10.4</v>
      </c>
      <c r="G61" s="278">
        <f t="shared" si="13"/>
        <v>72.13</v>
      </c>
      <c r="H61" s="277">
        <v>5</v>
      </c>
      <c r="I61" s="277" t="s">
        <v>14</v>
      </c>
      <c r="J61" s="277">
        <v>39</v>
      </c>
      <c r="K61" s="277" t="s">
        <v>798</v>
      </c>
      <c r="L61" s="278">
        <v>15</v>
      </c>
      <c r="M61" s="278">
        <v>34.8</v>
      </c>
      <c r="N61" s="278">
        <v>10.2</v>
      </c>
      <c r="O61" s="278">
        <v>10</v>
      </c>
      <c r="P61" s="278">
        <f t="shared" si="12"/>
        <v>70</v>
      </c>
      <c r="Q61" s="277">
        <v>39</v>
      </c>
      <c r="R61" s="29" t="s">
        <v>26</v>
      </c>
      <c r="S61" s="121"/>
      <c r="T61" s="121"/>
      <c r="U61" s="121"/>
    </row>
    <row r="62" spans="1:21">
      <c r="A62" s="10">
        <v>6</v>
      </c>
      <c r="B62" s="277" t="s">
        <v>799</v>
      </c>
      <c r="C62" s="278">
        <v>16.5</v>
      </c>
      <c r="D62" s="278">
        <v>35.01</v>
      </c>
      <c r="E62" s="278">
        <v>10.08</v>
      </c>
      <c r="F62" s="278">
        <v>10.2</v>
      </c>
      <c r="G62" s="278">
        <f t="shared" si="13"/>
        <v>71.79</v>
      </c>
      <c r="H62" s="277">
        <v>6</v>
      </c>
      <c r="I62" s="277" t="s">
        <v>14</v>
      </c>
      <c r="J62" s="277">
        <v>40</v>
      </c>
      <c r="K62" s="277" t="s">
        <v>800</v>
      </c>
      <c r="L62" s="278">
        <v>15.25</v>
      </c>
      <c r="M62" s="278">
        <v>34.88</v>
      </c>
      <c r="N62" s="278">
        <v>9.84</v>
      </c>
      <c r="O62" s="278">
        <v>10</v>
      </c>
      <c r="P62" s="278">
        <f t="shared" si="12"/>
        <v>69.97</v>
      </c>
      <c r="Q62" s="277">
        <v>40</v>
      </c>
      <c r="R62" s="29" t="s">
        <v>26</v>
      </c>
      <c r="S62" s="121"/>
      <c r="T62" s="121"/>
      <c r="U62" s="121"/>
    </row>
    <row r="63" spans="1:21">
      <c r="A63" s="10">
        <v>7</v>
      </c>
      <c r="B63" s="277" t="s">
        <v>801</v>
      </c>
      <c r="C63" s="278">
        <v>16.5</v>
      </c>
      <c r="D63" s="278">
        <v>35.12</v>
      </c>
      <c r="E63" s="278">
        <v>9.72</v>
      </c>
      <c r="F63" s="278">
        <v>10.2</v>
      </c>
      <c r="G63" s="278">
        <f t="shared" si="13"/>
        <v>71.54</v>
      </c>
      <c r="H63" s="277">
        <v>7</v>
      </c>
      <c r="I63" s="277" t="s">
        <v>14</v>
      </c>
      <c r="J63" s="277">
        <v>41</v>
      </c>
      <c r="K63" s="277" t="s">
        <v>802</v>
      </c>
      <c r="L63" s="278">
        <v>15.25</v>
      </c>
      <c r="M63" s="278">
        <v>35</v>
      </c>
      <c r="N63" s="278">
        <v>9.6</v>
      </c>
      <c r="O63" s="278">
        <v>10</v>
      </c>
      <c r="P63" s="278">
        <f t="shared" si="12"/>
        <v>69.85</v>
      </c>
      <c r="Q63" s="277">
        <v>41</v>
      </c>
      <c r="R63" s="29" t="s">
        <v>26</v>
      </c>
      <c r="S63" s="121"/>
      <c r="T63" s="121"/>
      <c r="U63" s="121"/>
    </row>
    <row r="64" spans="1:21">
      <c r="A64" s="10">
        <v>8</v>
      </c>
      <c r="B64" s="277" t="s">
        <v>803</v>
      </c>
      <c r="C64" s="278">
        <v>16.25</v>
      </c>
      <c r="D64" s="278">
        <v>35.05</v>
      </c>
      <c r="E64" s="278">
        <v>10.08</v>
      </c>
      <c r="F64" s="278">
        <v>10</v>
      </c>
      <c r="G64" s="278">
        <f t="shared" si="13"/>
        <v>71.38</v>
      </c>
      <c r="H64" s="277">
        <v>8</v>
      </c>
      <c r="I64" s="277" t="s">
        <v>14</v>
      </c>
      <c r="J64" s="277">
        <v>42</v>
      </c>
      <c r="K64" s="277" t="s">
        <v>251</v>
      </c>
      <c r="L64" s="278">
        <v>15</v>
      </c>
      <c r="M64" s="278">
        <v>34.95</v>
      </c>
      <c r="N64" s="278">
        <v>9.84</v>
      </c>
      <c r="O64" s="278">
        <v>10</v>
      </c>
      <c r="P64" s="278">
        <f t="shared" si="12"/>
        <v>69.79</v>
      </c>
      <c r="Q64" s="277">
        <v>42</v>
      </c>
      <c r="R64" s="29" t="s">
        <v>26</v>
      </c>
      <c r="S64" s="121"/>
      <c r="T64" s="121"/>
      <c r="U64" s="121"/>
    </row>
    <row r="65" spans="1:21">
      <c r="A65" s="10">
        <v>9</v>
      </c>
      <c r="B65" s="277" t="s">
        <v>804</v>
      </c>
      <c r="C65" s="278">
        <v>16</v>
      </c>
      <c r="D65" s="278">
        <v>35.12</v>
      </c>
      <c r="E65" s="278">
        <v>10.2</v>
      </c>
      <c r="F65" s="278">
        <v>10</v>
      </c>
      <c r="G65" s="278">
        <f t="shared" si="13"/>
        <v>71.32</v>
      </c>
      <c r="H65" s="277">
        <v>9</v>
      </c>
      <c r="I65" s="277" t="s">
        <v>14</v>
      </c>
      <c r="J65" s="277">
        <v>43</v>
      </c>
      <c r="K65" s="277" t="s">
        <v>805</v>
      </c>
      <c r="L65" s="278">
        <v>15</v>
      </c>
      <c r="M65" s="278">
        <v>34.92</v>
      </c>
      <c r="N65" s="278">
        <v>9.84</v>
      </c>
      <c r="O65" s="278">
        <v>10</v>
      </c>
      <c r="P65" s="278">
        <f t="shared" si="12"/>
        <v>69.76</v>
      </c>
      <c r="Q65" s="277">
        <v>43</v>
      </c>
      <c r="R65" s="29" t="s">
        <v>26</v>
      </c>
      <c r="S65" s="121"/>
      <c r="T65" s="121"/>
      <c r="U65" s="121"/>
    </row>
    <row r="66" spans="1:21">
      <c r="A66" s="10">
        <v>10</v>
      </c>
      <c r="B66" s="277" t="s">
        <v>806</v>
      </c>
      <c r="C66" s="278">
        <v>15.25</v>
      </c>
      <c r="D66" s="278">
        <v>35</v>
      </c>
      <c r="E66" s="278">
        <v>10.44</v>
      </c>
      <c r="F66" s="278">
        <v>10.6</v>
      </c>
      <c r="G66" s="278">
        <f t="shared" si="13"/>
        <v>71.29</v>
      </c>
      <c r="H66" s="277">
        <v>10</v>
      </c>
      <c r="I66" s="277" t="s">
        <v>14</v>
      </c>
      <c r="J66" s="277">
        <v>44</v>
      </c>
      <c r="K66" s="277" t="s">
        <v>807</v>
      </c>
      <c r="L66" s="278">
        <v>15</v>
      </c>
      <c r="M66" s="278">
        <v>34.54</v>
      </c>
      <c r="N66" s="278">
        <v>10.08</v>
      </c>
      <c r="O66" s="278">
        <v>10.04</v>
      </c>
      <c r="P66" s="278">
        <f t="shared" si="12"/>
        <v>69.66</v>
      </c>
      <c r="Q66" s="277">
        <v>44</v>
      </c>
      <c r="R66" s="29" t="s">
        <v>26</v>
      </c>
      <c r="S66" s="121"/>
      <c r="T66" s="121"/>
      <c r="U66" s="121"/>
    </row>
    <row r="67" spans="1:21">
      <c r="A67" s="10">
        <v>11</v>
      </c>
      <c r="B67" s="277" t="s">
        <v>808</v>
      </c>
      <c r="C67" s="278">
        <v>15.25</v>
      </c>
      <c r="D67" s="278">
        <v>35.29</v>
      </c>
      <c r="E67" s="278">
        <v>10.08</v>
      </c>
      <c r="F67" s="278">
        <v>10.6</v>
      </c>
      <c r="G67" s="278">
        <f t="shared" si="13"/>
        <v>71.22</v>
      </c>
      <c r="H67" s="277">
        <v>11</v>
      </c>
      <c r="I67" s="277" t="s">
        <v>14</v>
      </c>
      <c r="J67" s="277">
        <v>45</v>
      </c>
      <c r="K67" s="277" t="s">
        <v>809</v>
      </c>
      <c r="L67" s="278">
        <v>15.5</v>
      </c>
      <c r="M67" s="278">
        <v>33.95</v>
      </c>
      <c r="N67" s="278">
        <v>10.08</v>
      </c>
      <c r="O67" s="278">
        <v>10</v>
      </c>
      <c r="P67" s="278">
        <f t="shared" si="12"/>
        <v>69.53</v>
      </c>
      <c r="Q67" s="277">
        <v>45</v>
      </c>
      <c r="R67" s="29" t="s">
        <v>26</v>
      </c>
      <c r="S67" s="121"/>
      <c r="T67" s="121"/>
      <c r="U67" s="121"/>
    </row>
    <row r="68" spans="1:21">
      <c r="A68" s="10">
        <v>12</v>
      </c>
      <c r="B68" s="277" t="s">
        <v>810</v>
      </c>
      <c r="C68" s="278">
        <v>16</v>
      </c>
      <c r="D68" s="278">
        <v>35.46</v>
      </c>
      <c r="E68" s="278">
        <v>9.72</v>
      </c>
      <c r="F68" s="278">
        <v>10</v>
      </c>
      <c r="G68" s="278">
        <f t="shared" si="13"/>
        <v>71.18</v>
      </c>
      <c r="H68" s="277">
        <v>12</v>
      </c>
      <c r="I68" s="277" t="s">
        <v>20</v>
      </c>
      <c r="J68" s="277">
        <v>46</v>
      </c>
      <c r="K68" s="277" t="s">
        <v>811</v>
      </c>
      <c r="L68" s="278">
        <v>15</v>
      </c>
      <c r="M68" s="278">
        <v>33.85</v>
      </c>
      <c r="N68" s="278">
        <v>10.32</v>
      </c>
      <c r="O68" s="278">
        <v>10.2</v>
      </c>
      <c r="P68" s="278">
        <f t="shared" si="12"/>
        <v>69.37</v>
      </c>
      <c r="Q68" s="277">
        <v>46</v>
      </c>
      <c r="R68" s="29" t="s">
        <v>26</v>
      </c>
      <c r="S68" s="121"/>
      <c r="T68" s="121"/>
      <c r="U68" s="121"/>
    </row>
    <row r="69" spans="1:21">
      <c r="A69" s="10">
        <v>13</v>
      </c>
      <c r="B69" s="277" t="s">
        <v>812</v>
      </c>
      <c r="C69" s="278">
        <v>15.5</v>
      </c>
      <c r="D69" s="278">
        <v>35.6</v>
      </c>
      <c r="E69" s="278">
        <v>10</v>
      </c>
      <c r="F69" s="278">
        <v>10</v>
      </c>
      <c r="G69" s="278">
        <f t="shared" si="13"/>
        <v>71.1</v>
      </c>
      <c r="H69" s="277">
        <v>13</v>
      </c>
      <c r="I69" s="277" t="s">
        <v>20</v>
      </c>
      <c r="J69" s="277">
        <v>47</v>
      </c>
      <c r="K69" s="277" t="s">
        <v>813</v>
      </c>
      <c r="L69" s="278">
        <v>15</v>
      </c>
      <c r="M69" s="278">
        <v>34.57</v>
      </c>
      <c r="N69" s="278">
        <v>9.72</v>
      </c>
      <c r="O69" s="278">
        <v>10</v>
      </c>
      <c r="P69" s="278">
        <f t="shared" si="12"/>
        <v>69.29</v>
      </c>
      <c r="Q69" s="277">
        <v>47</v>
      </c>
      <c r="R69" s="29" t="s">
        <v>26</v>
      </c>
      <c r="S69" s="121"/>
      <c r="T69" s="121"/>
      <c r="U69" s="121"/>
    </row>
    <row r="70" spans="1:21">
      <c r="A70" s="10">
        <v>14</v>
      </c>
      <c r="B70" s="277" t="s">
        <v>398</v>
      </c>
      <c r="C70" s="278">
        <v>15.5</v>
      </c>
      <c r="D70" s="278">
        <v>35.3</v>
      </c>
      <c r="E70" s="278">
        <v>10.08</v>
      </c>
      <c r="F70" s="278">
        <v>10.2</v>
      </c>
      <c r="G70" s="278">
        <f t="shared" si="13"/>
        <v>71.08</v>
      </c>
      <c r="H70" s="277">
        <v>14</v>
      </c>
      <c r="I70" s="277" t="s">
        <v>20</v>
      </c>
      <c r="J70" s="277">
        <v>48</v>
      </c>
      <c r="K70" s="277" t="s">
        <v>763</v>
      </c>
      <c r="L70" s="278">
        <v>15.25</v>
      </c>
      <c r="M70" s="278">
        <v>33.68</v>
      </c>
      <c r="N70" s="278">
        <v>10.08</v>
      </c>
      <c r="O70" s="278">
        <v>10.2</v>
      </c>
      <c r="P70" s="278">
        <f t="shared" si="12"/>
        <v>69.21</v>
      </c>
      <c r="Q70" s="277">
        <v>48</v>
      </c>
      <c r="R70" s="29" t="s">
        <v>26</v>
      </c>
      <c r="S70" s="121"/>
      <c r="T70" s="121"/>
      <c r="U70" s="121"/>
    </row>
    <row r="71" spans="1:21">
      <c r="A71" s="10">
        <v>15</v>
      </c>
      <c r="B71" s="277" t="s">
        <v>814</v>
      </c>
      <c r="C71" s="278">
        <v>15</v>
      </c>
      <c r="D71" s="278">
        <v>35.44</v>
      </c>
      <c r="E71" s="278">
        <v>10.2</v>
      </c>
      <c r="F71" s="278">
        <v>10.4</v>
      </c>
      <c r="G71" s="278">
        <f t="shared" si="13"/>
        <v>71.04</v>
      </c>
      <c r="H71" s="277">
        <v>15</v>
      </c>
      <c r="I71" s="277" t="s">
        <v>20</v>
      </c>
      <c r="J71" s="277">
        <v>49</v>
      </c>
      <c r="K71" s="277" t="s">
        <v>815</v>
      </c>
      <c r="L71" s="278">
        <v>15.25</v>
      </c>
      <c r="M71" s="278">
        <v>35.2</v>
      </c>
      <c r="N71" s="278">
        <v>8.52</v>
      </c>
      <c r="O71" s="278">
        <v>10</v>
      </c>
      <c r="P71" s="278">
        <f t="shared" si="12"/>
        <v>68.97</v>
      </c>
      <c r="Q71" s="277">
        <v>49</v>
      </c>
      <c r="R71" s="29" t="s">
        <v>26</v>
      </c>
      <c r="S71" s="121"/>
      <c r="T71" s="121"/>
      <c r="U71" s="121"/>
    </row>
    <row r="72" spans="1:21">
      <c r="A72" s="10">
        <v>16</v>
      </c>
      <c r="B72" s="277" t="s">
        <v>816</v>
      </c>
      <c r="C72" s="278">
        <v>15.75</v>
      </c>
      <c r="D72" s="278">
        <v>35.57</v>
      </c>
      <c r="E72" s="278">
        <v>9.72</v>
      </c>
      <c r="F72" s="278">
        <v>10</v>
      </c>
      <c r="G72" s="278">
        <f t="shared" si="13"/>
        <v>71.04</v>
      </c>
      <c r="H72" s="277">
        <v>16</v>
      </c>
      <c r="I72" s="277" t="s">
        <v>20</v>
      </c>
      <c r="J72" s="277">
        <v>50</v>
      </c>
      <c r="K72" s="277" t="s">
        <v>817</v>
      </c>
      <c r="L72" s="278">
        <v>15.25</v>
      </c>
      <c r="M72" s="278">
        <v>33.06</v>
      </c>
      <c r="N72" s="278">
        <v>9.6</v>
      </c>
      <c r="O72" s="278">
        <v>10.6</v>
      </c>
      <c r="P72" s="278">
        <f t="shared" si="12"/>
        <v>68.51</v>
      </c>
      <c r="Q72" s="277">
        <v>50</v>
      </c>
      <c r="R72" s="29" t="s">
        <v>26</v>
      </c>
      <c r="S72" s="121"/>
      <c r="T72" s="121"/>
      <c r="U72" s="121"/>
    </row>
    <row r="73" spans="1:21">
      <c r="A73" s="10">
        <v>17</v>
      </c>
      <c r="B73" s="277" t="s">
        <v>818</v>
      </c>
      <c r="C73" s="278">
        <v>15.5</v>
      </c>
      <c r="D73" s="278">
        <v>34.32</v>
      </c>
      <c r="E73" s="278">
        <v>10.32</v>
      </c>
      <c r="F73" s="278">
        <v>10.8</v>
      </c>
      <c r="G73" s="278">
        <f t="shared" si="13"/>
        <v>70.94</v>
      </c>
      <c r="H73" s="277">
        <v>17</v>
      </c>
      <c r="I73" s="277" t="s">
        <v>20</v>
      </c>
      <c r="J73" s="277">
        <v>51</v>
      </c>
      <c r="K73" s="277" t="s">
        <v>819</v>
      </c>
      <c r="L73" s="278">
        <v>15</v>
      </c>
      <c r="M73" s="278">
        <v>32.89</v>
      </c>
      <c r="N73" s="278">
        <v>10.2</v>
      </c>
      <c r="O73" s="278">
        <v>10</v>
      </c>
      <c r="P73" s="278">
        <f t="shared" si="12"/>
        <v>68.09</v>
      </c>
      <c r="Q73" s="277">
        <v>51</v>
      </c>
      <c r="R73" s="27" t="s">
        <v>26</v>
      </c>
      <c r="S73" s="121"/>
      <c r="T73" s="121"/>
      <c r="U73" s="121"/>
    </row>
    <row r="74" spans="1:21">
      <c r="A74" s="10">
        <v>18</v>
      </c>
      <c r="B74" s="277" t="s">
        <v>820</v>
      </c>
      <c r="C74" s="278">
        <v>15.5</v>
      </c>
      <c r="D74" s="278">
        <v>35.44</v>
      </c>
      <c r="E74" s="278">
        <v>9.96</v>
      </c>
      <c r="F74" s="278">
        <v>10</v>
      </c>
      <c r="G74" s="278">
        <f t="shared" si="13"/>
        <v>70.9</v>
      </c>
      <c r="H74" s="277">
        <v>18</v>
      </c>
      <c r="I74" s="277" t="s">
        <v>20</v>
      </c>
      <c r="J74" s="277">
        <v>52</v>
      </c>
      <c r="K74" s="277" t="s">
        <v>821</v>
      </c>
      <c r="L74" s="278">
        <v>15</v>
      </c>
      <c r="M74" s="278">
        <v>33.95</v>
      </c>
      <c r="N74" s="278">
        <v>8.16</v>
      </c>
      <c r="O74" s="278">
        <v>10.2</v>
      </c>
      <c r="P74" s="278">
        <f t="shared" si="12"/>
        <v>67.31</v>
      </c>
      <c r="Q74" s="277">
        <v>52</v>
      </c>
      <c r="R74" s="27" t="s">
        <v>26</v>
      </c>
      <c r="S74" s="121"/>
      <c r="T74" s="121"/>
      <c r="U74" s="121"/>
    </row>
    <row r="75" spans="1:21">
      <c r="A75" s="10">
        <v>19</v>
      </c>
      <c r="B75" s="277" t="s">
        <v>822</v>
      </c>
      <c r="C75" s="278">
        <v>15.5</v>
      </c>
      <c r="D75" s="278">
        <v>35.08</v>
      </c>
      <c r="E75" s="278">
        <v>10.08</v>
      </c>
      <c r="F75" s="278">
        <v>10.2</v>
      </c>
      <c r="G75" s="278">
        <f t="shared" si="13"/>
        <v>70.86</v>
      </c>
      <c r="H75" s="277">
        <v>19</v>
      </c>
      <c r="I75" s="277" t="s">
        <v>20</v>
      </c>
      <c r="J75" s="277">
        <v>53</v>
      </c>
      <c r="K75" s="294" t="s">
        <v>823</v>
      </c>
      <c r="L75" s="295">
        <v>15</v>
      </c>
      <c r="M75" s="295">
        <v>30.73</v>
      </c>
      <c r="N75" s="295">
        <v>10.2</v>
      </c>
      <c r="O75" s="295">
        <v>10</v>
      </c>
      <c r="P75" s="295">
        <f t="shared" si="12"/>
        <v>65.93</v>
      </c>
      <c r="Q75" s="294">
        <v>53</v>
      </c>
      <c r="R75" s="27" t="s">
        <v>26</v>
      </c>
      <c r="S75" s="121"/>
      <c r="T75" s="121"/>
      <c r="U75" s="121"/>
    </row>
    <row r="76" spans="1:21">
      <c r="A76" s="10">
        <v>20</v>
      </c>
      <c r="B76" s="277" t="s">
        <v>824</v>
      </c>
      <c r="C76" s="278">
        <v>15.75</v>
      </c>
      <c r="D76" s="278">
        <v>34.46</v>
      </c>
      <c r="E76" s="278">
        <v>10.56</v>
      </c>
      <c r="F76" s="278">
        <v>10</v>
      </c>
      <c r="G76" s="278">
        <f t="shared" si="13"/>
        <v>70.77</v>
      </c>
      <c r="H76" s="277">
        <v>20</v>
      </c>
      <c r="I76" s="277" t="s">
        <v>20</v>
      </c>
      <c r="J76" s="277"/>
      <c r="K76" s="277"/>
      <c r="L76" s="277"/>
      <c r="M76" s="277"/>
      <c r="N76" s="277"/>
      <c r="O76" s="277"/>
      <c r="P76" s="277"/>
      <c r="Q76" s="277"/>
      <c r="R76" s="27"/>
      <c r="S76" s="121"/>
      <c r="T76" s="121"/>
      <c r="U76" s="121"/>
    </row>
    <row r="77" spans="1:21">
      <c r="A77" s="10">
        <v>21</v>
      </c>
      <c r="B77" s="277" t="s">
        <v>825</v>
      </c>
      <c r="C77" s="278">
        <v>15.75</v>
      </c>
      <c r="D77" s="278">
        <v>35.29</v>
      </c>
      <c r="E77" s="278">
        <v>9.72</v>
      </c>
      <c r="F77" s="278">
        <v>10</v>
      </c>
      <c r="G77" s="278">
        <f t="shared" si="13"/>
        <v>70.76</v>
      </c>
      <c r="H77" s="277">
        <v>21</v>
      </c>
      <c r="I77" s="277" t="s">
        <v>20</v>
      </c>
      <c r="J77" s="296"/>
      <c r="K77" s="285"/>
      <c r="L77" s="297"/>
      <c r="M77" s="297"/>
      <c r="N77" s="297"/>
      <c r="O77" s="298"/>
      <c r="P77" s="277"/>
      <c r="Q77" s="277"/>
      <c r="R77" s="27"/>
      <c r="S77" s="121"/>
      <c r="T77" s="121"/>
      <c r="U77" s="121"/>
    </row>
    <row r="78" spans="1:21">
      <c r="A78" s="10">
        <v>22</v>
      </c>
      <c r="B78" s="277" t="s">
        <v>826</v>
      </c>
      <c r="C78" s="278">
        <v>15.25</v>
      </c>
      <c r="D78" s="278">
        <v>35.18</v>
      </c>
      <c r="E78" s="278">
        <v>10.08</v>
      </c>
      <c r="F78" s="278">
        <v>10.2</v>
      </c>
      <c r="G78" s="278">
        <f t="shared" si="13"/>
        <v>70.71</v>
      </c>
      <c r="H78" s="277">
        <v>22</v>
      </c>
      <c r="I78" s="277" t="s">
        <v>26</v>
      </c>
      <c r="J78" s="299"/>
      <c r="K78" s="288"/>
      <c r="L78" s="300"/>
      <c r="M78" s="300"/>
      <c r="N78" s="300"/>
      <c r="O78" s="301"/>
      <c r="P78" s="277"/>
      <c r="Q78" s="277"/>
      <c r="R78" s="27"/>
      <c r="S78" s="121"/>
      <c r="T78" s="121"/>
      <c r="U78" s="121"/>
    </row>
    <row r="79" spans="1:21">
      <c r="A79" s="10">
        <v>23</v>
      </c>
      <c r="B79" s="277" t="s">
        <v>827</v>
      </c>
      <c r="C79" s="278">
        <v>15</v>
      </c>
      <c r="D79" s="278">
        <v>35.28</v>
      </c>
      <c r="E79" s="278">
        <v>10.2</v>
      </c>
      <c r="F79" s="278">
        <v>10.2</v>
      </c>
      <c r="G79" s="278">
        <f t="shared" si="13"/>
        <v>70.68</v>
      </c>
      <c r="H79" s="277">
        <v>23</v>
      </c>
      <c r="I79" s="277" t="s">
        <v>26</v>
      </c>
      <c r="J79" s="302"/>
      <c r="K79" s="291"/>
      <c r="L79" s="303"/>
      <c r="M79" s="303"/>
      <c r="N79" s="303"/>
      <c r="O79" s="304"/>
      <c r="P79" s="277"/>
      <c r="Q79" s="277"/>
      <c r="R79" s="27"/>
      <c r="S79" s="121"/>
      <c r="T79" s="121"/>
      <c r="U79" s="121"/>
    </row>
    <row r="80" spans="1:21">
      <c r="A80" s="10">
        <v>24</v>
      </c>
      <c r="B80" s="277" t="s">
        <v>828</v>
      </c>
      <c r="C80" s="278">
        <v>15</v>
      </c>
      <c r="D80" s="278">
        <v>35.46</v>
      </c>
      <c r="E80" s="278">
        <v>10.2</v>
      </c>
      <c r="F80" s="278">
        <v>10</v>
      </c>
      <c r="G80" s="278">
        <f t="shared" si="13"/>
        <v>70.66</v>
      </c>
      <c r="H80" s="277">
        <v>24</v>
      </c>
      <c r="I80" s="277" t="s">
        <v>26</v>
      </c>
      <c r="J80" s="277"/>
      <c r="K80" s="277"/>
      <c r="L80" s="277"/>
      <c r="M80" s="277"/>
      <c r="N80" s="277"/>
      <c r="O80" s="277"/>
      <c r="P80" s="277"/>
      <c r="Q80" s="277"/>
      <c r="R80" s="27"/>
      <c r="S80" s="121"/>
      <c r="T80" s="121"/>
      <c r="U80" s="121"/>
    </row>
    <row r="81" spans="1:21">
      <c r="A81" s="10">
        <v>25</v>
      </c>
      <c r="B81" s="277" t="s">
        <v>829</v>
      </c>
      <c r="C81" s="278">
        <v>15.25</v>
      </c>
      <c r="D81" s="278">
        <v>35.07</v>
      </c>
      <c r="E81" s="278">
        <v>10.32</v>
      </c>
      <c r="F81" s="278">
        <v>10</v>
      </c>
      <c r="G81" s="278">
        <f t="shared" si="13"/>
        <v>70.64</v>
      </c>
      <c r="H81" s="277">
        <v>25</v>
      </c>
      <c r="I81" s="277" t="s">
        <v>26</v>
      </c>
      <c r="J81" s="277"/>
      <c r="K81" s="277"/>
      <c r="L81" s="277"/>
      <c r="M81" s="277"/>
      <c r="N81" s="277"/>
      <c r="O81" s="277"/>
      <c r="P81" s="277"/>
      <c r="Q81" s="277"/>
      <c r="R81" s="27"/>
      <c r="S81" s="121"/>
      <c r="T81" s="121"/>
      <c r="U81" s="121"/>
    </row>
    <row r="82" spans="1:21">
      <c r="A82" s="10">
        <v>26</v>
      </c>
      <c r="B82" s="277" t="s">
        <v>830</v>
      </c>
      <c r="C82" s="278">
        <v>15</v>
      </c>
      <c r="D82" s="278">
        <v>35.19</v>
      </c>
      <c r="E82" s="278">
        <v>10.32</v>
      </c>
      <c r="F82" s="278">
        <v>10</v>
      </c>
      <c r="G82" s="278">
        <f t="shared" si="13"/>
        <v>70.51</v>
      </c>
      <c r="H82" s="277">
        <v>26</v>
      </c>
      <c r="I82" s="277" t="s">
        <v>26</v>
      </c>
      <c r="J82" s="299"/>
      <c r="K82" s="288"/>
      <c r="L82" s="300"/>
      <c r="M82" s="300"/>
      <c r="N82" s="300"/>
      <c r="O82" s="300"/>
      <c r="P82" s="277"/>
      <c r="Q82" s="277"/>
      <c r="R82" s="27"/>
      <c r="S82" s="121"/>
      <c r="T82" s="121"/>
      <c r="U82" s="121"/>
    </row>
    <row r="83" spans="1:21">
      <c r="A83" s="10">
        <v>27</v>
      </c>
      <c r="B83" s="277" t="s">
        <v>831</v>
      </c>
      <c r="C83" s="278">
        <v>15.5</v>
      </c>
      <c r="D83" s="278">
        <v>35.05</v>
      </c>
      <c r="E83" s="278">
        <v>9.96</v>
      </c>
      <c r="F83" s="278">
        <v>10</v>
      </c>
      <c r="G83" s="278">
        <f t="shared" si="13"/>
        <v>70.51</v>
      </c>
      <c r="H83" s="277">
        <v>27</v>
      </c>
      <c r="I83" s="277" t="s">
        <v>26</v>
      </c>
      <c r="J83" s="277"/>
      <c r="K83" s="277"/>
      <c r="L83" s="277"/>
      <c r="M83" s="277"/>
      <c r="N83" s="277"/>
      <c r="O83" s="277"/>
      <c r="P83" s="277"/>
      <c r="Q83" s="277"/>
      <c r="R83" s="27"/>
      <c r="S83" s="121"/>
      <c r="T83" s="121"/>
      <c r="U83" s="121"/>
    </row>
    <row r="84" spans="1:21">
      <c r="A84" s="10">
        <v>28</v>
      </c>
      <c r="B84" s="277" t="s">
        <v>832</v>
      </c>
      <c r="C84" s="278">
        <v>15.25</v>
      </c>
      <c r="D84" s="278">
        <v>34.88</v>
      </c>
      <c r="E84" s="278">
        <v>10.32</v>
      </c>
      <c r="F84" s="278">
        <v>10</v>
      </c>
      <c r="G84" s="278">
        <f t="shared" si="13"/>
        <v>70.45</v>
      </c>
      <c r="H84" s="277">
        <v>28</v>
      </c>
      <c r="I84" s="277" t="s">
        <v>26</v>
      </c>
      <c r="J84" s="277"/>
      <c r="K84" s="277"/>
      <c r="L84" s="277"/>
      <c r="M84" s="277"/>
      <c r="N84" s="277"/>
      <c r="O84" s="277"/>
      <c r="P84" s="277"/>
      <c r="Q84" s="277"/>
      <c r="R84" s="27"/>
      <c r="S84" s="121"/>
      <c r="T84" s="121"/>
      <c r="U84" s="121"/>
    </row>
    <row r="85" spans="1:21">
      <c r="A85" s="10">
        <v>29</v>
      </c>
      <c r="B85" s="277" t="s">
        <v>833</v>
      </c>
      <c r="C85" s="278">
        <v>15</v>
      </c>
      <c r="D85" s="278">
        <v>35.44</v>
      </c>
      <c r="E85" s="278">
        <v>9.96</v>
      </c>
      <c r="F85" s="278">
        <v>10</v>
      </c>
      <c r="G85" s="278">
        <f t="shared" si="13"/>
        <v>70.4</v>
      </c>
      <c r="H85" s="277">
        <v>29</v>
      </c>
      <c r="I85" s="277" t="s">
        <v>26</v>
      </c>
      <c r="J85" s="277"/>
      <c r="K85" s="277"/>
      <c r="L85" s="277"/>
      <c r="M85" s="277"/>
      <c r="N85" s="277"/>
      <c r="O85" s="277"/>
      <c r="P85" s="277"/>
      <c r="Q85" s="277"/>
      <c r="R85" s="27"/>
      <c r="S85" s="121"/>
      <c r="T85" s="121"/>
      <c r="U85" s="121"/>
    </row>
    <row r="86" spans="1:21">
      <c r="A86" s="10">
        <v>30</v>
      </c>
      <c r="B86" s="277" t="s">
        <v>834</v>
      </c>
      <c r="C86" s="278">
        <v>15</v>
      </c>
      <c r="D86" s="278">
        <v>35.39</v>
      </c>
      <c r="E86" s="278">
        <v>9.96</v>
      </c>
      <c r="F86" s="278">
        <v>10</v>
      </c>
      <c r="G86" s="278">
        <f t="shared" si="13"/>
        <v>70.35</v>
      </c>
      <c r="H86" s="277">
        <v>30</v>
      </c>
      <c r="I86" s="277" t="s">
        <v>26</v>
      </c>
      <c r="J86" s="277"/>
      <c r="K86" s="277"/>
      <c r="L86" s="277"/>
      <c r="M86" s="277"/>
      <c r="N86" s="277"/>
      <c r="O86" s="277"/>
      <c r="P86" s="277"/>
      <c r="Q86" s="277"/>
      <c r="R86" s="27"/>
      <c r="S86" s="121"/>
      <c r="T86" s="121"/>
      <c r="U86" s="121"/>
    </row>
    <row r="87" spans="1:21">
      <c r="A87" s="10">
        <v>31</v>
      </c>
      <c r="B87" s="277" t="s">
        <v>835</v>
      </c>
      <c r="C87" s="278">
        <v>15.25</v>
      </c>
      <c r="D87" s="278">
        <v>34.33</v>
      </c>
      <c r="E87" s="278">
        <v>10.08</v>
      </c>
      <c r="F87" s="278">
        <v>10.6</v>
      </c>
      <c r="G87" s="278">
        <f t="shared" si="13"/>
        <v>70.26</v>
      </c>
      <c r="H87" s="277">
        <v>31</v>
      </c>
      <c r="I87" s="277" t="s">
        <v>26</v>
      </c>
      <c r="J87" s="277"/>
      <c r="K87" s="277"/>
      <c r="L87" s="277"/>
      <c r="M87" s="277"/>
      <c r="N87" s="277"/>
      <c r="O87" s="277"/>
      <c r="P87" s="277"/>
      <c r="Q87" s="277"/>
      <c r="R87" s="27"/>
      <c r="S87" s="121"/>
      <c r="T87" s="121"/>
      <c r="U87" s="121"/>
    </row>
    <row r="88" spans="1:21">
      <c r="A88" s="10">
        <v>32</v>
      </c>
      <c r="B88" s="277" t="s">
        <v>836</v>
      </c>
      <c r="C88" s="278">
        <v>15</v>
      </c>
      <c r="D88" s="278">
        <v>34.84</v>
      </c>
      <c r="E88" s="278">
        <v>10.2</v>
      </c>
      <c r="F88" s="278">
        <v>10.2</v>
      </c>
      <c r="G88" s="278">
        <f t="shared" si="13"/>
        <v>70.24</v>
      </c>
      <c r="H88" s="277">
        <v>32</v>
      </c>
      <c r="I88" s="277" t="s">
        <v>26</v>
      </c>
      <c r="J88" s="277"/>
      <c r="K88" s="277"/>
      <c r="L88" s="277"/>
      <c r="M88" s="277"/>
      <c r="N88" s="277"/>
      <c r="O88" s="277"/>
      <c r="P88" s="277"/>
      <c r="Q88" s="277"/>
      <c r="R88" s="27"/>
      <c r="S88" s="121"/>
      <c r="T88" s="121"/>
      <c r="U88" s="121"/>
    </row>
    <row r="89" spans="1:21">
      <c r="A89" s="10">
        <v>33</v>
      </c>
      <c r="B89" s="277" t="s">
        <v>837</v>
      </c>
      <c r="C89" s="278">
        <v>15</v>
      </c>
      <c r="D89" s="278">
        <v>35.62</v>
      </c>
      <c r="E89" s="278">
        <v>9.6</v>
      </c>
      <c r="F89" s="278">
        <v>10</v>
      </c>
      <c r="G89" s="278">
        <f t="shared" si="13"/>
        <v>70.22</v>
      </c>
      <c r="H89" s="277">
        <v>33</v>
      </c>
      <c r="I89" s="277" t="s">
        <v>26</v>
      </c>
      <c r="J89" s="277"/>
      <c r="K89" s="277"/>
      <c r="L89" s="277"/>
      <c r="M89" s="277"/>
      <c r="N89" s="277"/>
      <c r="O89" s="277"/>
      <c r="P89" s="277"/>
      <c r="Q89" s="277"/>
      <c r="R89" s="27"/>
      <c r="S89" s="121"/>
      <c r="T89" s="121"/>
      <c r="U89" s="121"/>
    </row>
    <row r="90" spans="1:21">
      <c r="A90" s="10">
        <v>34</v>
      </c>
      <c r="B90" s="277" t="s">
        <v>838</v>
      </c>
      <c r="C90" s="278">
        <v>15</v>
      </c>
      <c r="D90" s="278">
        <v>35.2</v>
      </c>
      <c r="E90" s="278">
        <v>9.96</v>
      </c>
      <c r="F90" s="278">
        <v>10</v>
      </c>
      <c r="G90" s="278">
        <f t="shared" si="13"/>
        <v>70.16</v>
      </c>
      <c r="H90" s="277">
        <v>34</v>
      </c>
      <c r="I90" s="277" t="s">
        <v>26</v>
      </c>
      <c r="J90" s="277"/>
      <c r="K90" s="277"/>
      <c r="L90" s="277"/>
      <c r="M90" s="277"/>
      <c r="N90" s="277"/>
      <c r="O90" s="277"/>
      <c r="P90" s="277"/>
      <c r="Q90" s="277"/>
      <c r="R90" s="27"/>
      <c r="S90" s="121"/>
      <c r="T90" s="121"/>
      <c r="U90" s="121"/>
    </row>
    <row r="91" spans="1:21">
      <c r="A91" s="4" t="s">
        <v>41</v>
      </c>
      <c r="B91" s="4"/>
      <c r="C91" s="5"/>
      <c r="D91" s="5"/>
      <c r="E91" s="5"/>
      <c r="F91" s="5"/>
      <c r="G91" s="5"/>
      <c r="H91" s="4"/>
      <c r="I91" s="4"/>
      <c r="J91" s="4"/>
      <c r="K91" s="275"/>
      <c r="L91" s="5"/>
      <c r="M91" s="5"/>
      <c r="N91" s="5"/>
      <c r="O91" s="5"/>
      <c r="P91" s="5"/>
      <c r="Q91" s="4"/>
      <c r="R91" s="4"/>
      <c r="S91" s="121"/>
      <c r="T91" s="121"/>
      <c r="U91" s="121"/>
    </row>
    <row r="92" spans="1:21">
      <c r="A92" s="4" t="s">
        <v>42</v>
      </c>
      <c r="B92" s="4"/>
      <c r="C92" s="5"/>
      <c r="D92" s="5"/>
      <c r="E92" s="5"/>
      <c r="F92" s="5"/>
      <c r="G92" s="5"/>
      <c r="H92" s="4"/>
      <c r="I92" s="4"/>
      <c r="J92" s="4"/>
      <c r="K92" s="275"/>
      <c r="L92" s="5"/>
      <c r="M92" s="5"/>
      <c r="N92" s="5"/>
      <c r="O92" s="5"/>
      <c r="P92" s="5"/>
      <c r="Q92" s="4"/>
      <c r="R92" s="4"/>
      <c r="S92" s="121"/>
      <c r="T92" s="121"/>
      <c r="U92" s="121"/>
    </row>
    <row r="93" spans="1:21">
      <c r="A93" s="4" t="s">
        <v>43</v>
      </c>
      <c r="B93" s="4"/>
      <c r="C93" s="5"/>
      <c r="D93" s="5"/>
      <c r="E93" s="5"/>
      <c r="F93" s="5"/>
      <c r="G93" s="5"/>
      <c r="H93" s="4"/>
      <c r="I93" s="4"/>
      <c r="J93" s="4"/>
      <c r="K93" s="275"/>
      <c r="L93" s="5"/>
      <c r="M93" s="5"/>
      <c r="N93" s="5"/>
      <c r="O93" s="5"/>
      <c r="P93" s="5"/>
      <c r="Q93" s="4"/>
      <c r="R93" s="4"/>
      <c r="S93" s="121"/>
      <c r="T93" s="121"/>
      <c r="U93" s="121"/>
    </row>
    <row r="94" spans="1:21">
      <c r="A94" s="4" t="s">
        <v>44</v>
      </c>
      <c r="B94" s="4"/>
      <c r="C94" s="5"/>
      <c r="D94" s="5"/>
      <c r="E94" s="5"/>
      <c r="F94" s="5"/>
      <c r="G94" s="5"/>
      <c r="H94" s="4"/>
      <c r="I94" s="4"/>
      <c r="J94" s="4"/>
      <c r="K94" s="275"/>
      <c r="L94" s="5"/>
      <c r="M94" s="5"/>
      <c r="N94" s="5"/>
      <c r="O94" s="5"/>
      <c r="P94" s="5"/>
      <c r="Q94" s="4"/>
      <c r="R94" s="4"/>
      <c r="S94" s="121"/>
      <c r="T94" s="121"/>
      <c r="U94" s="121"/>
    </row>
  </sheetData>
  <mergeCells count="36">
    <mergeCell ref="A2:R2"/>
    <mergeCell ref="A3:R3"/>
    <mergeCell ref="C4:F4"/>
    <mergeCell ref="L4:O4"/>
    <mergeCell ref="A40:R40"/>
    <mergeCell ref="A41:R41"/>
    <mergeCell ref="A42:R42"/>
    <mergeCell ref="A43:R43"/>
    <mergeCell ref="A53:R53"/>
    <mergeCell ref="A54:R54"/>
    <mergeCell ref="C55:F55"/>
    <mergeCell ref="L55:O55"/>
    <mergeCell ref="A91:R91"/>
    <mergeCell ref="A92:R92"/>
    <mergeCell ref="A93:R93"/>
    <mergeCell ref="A94:R94"/>
    <mergeCell ref="A4:A5"/>
    <mergeCell ref="A55:A56"/>
    <mergeCell ref="B4:B5"/>
    <mergeCell ref="B55:B56"/>
    <mergeCell ref="G4:G5"/>
    <mergeCell ref="G55:G56"/>
    <mergeCell ref="H4:H5"/>
    <mergeCell ref="H55:H56"/>
    <mergeCell ref="I4:I5"/>
    <mergeCell ref="I55:I56"/>
    <mergeCell ref="J4:J5"/>
    <mergeCell ref="J55:J56"/>
    <mergeCell ref="K4:K5"/>
    <mergeCell ref="K55:K56"/>
    <mergeCell ref="P4:P5"/>
    <mergeCell ref="P55:P56"/>
    <mergeCell ref="Q4:Q5"/>
    <mergeCell ref="Q55:Q56"/>
    <mergeCell ref="R4:R5"/>
    <mergeCell ref="R55:R56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topLeftCell="A10" workbookViewId="0">
      <selection activeCell="L24" sqref="L24"/>
    </sheetView>
  </sheetViews>
  <sheetFormatPr defaultColWidth="9" defaultRowHeight="13.5"/>
  <sheetData>
    <row r="1" spans="1:1">
      <c r="A1" t="s">
        <v>0</v>
      </c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233" t="s">
        <v>840</v>
      </c>
      <c r="B3" s="233"/>
      <c r="C3" s="234"/>
      <c r="D3" s="234"/>
      <c r="E3" s="234"/>
      <c r="F3" s="234"/>
      <c r="G3" s="234"/>
      <c r="H3" s="233"/>
      <c r="I3" s="233"/>
      <c r="J3" s="233"/>
      <c r="K3" s="234"/>
      <c r="L3" s="234"/>
      <c r="M3" s="234"/>
      <c r="N3" s="234"/>
      <c r="O3" s="234"/>
      <c r="P3" s="234"/>
      <c r="Q3" s="233"/>
      <c r="R3" s="233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266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266"/>
    </row>
    <row r="6" spans="1:18">
      <c r="A6" s="174">
        <v>1</v>
      </c>
      <c r="B6" s="236" t="s">
        <v>841</v>
      </c>
      <c r="C6" s="136">
        <v>78</v>
      </c>
      <c r="D6" s="201">
        <v>86.19</v>
      </c>
      <c r="E6" s="258">
        <v>72.8</v>
      </c>
      <c r="F6" s="138">
        <v>52</v>
      </c>
      <c r="G6" s="176">
        <v>75.296</v>
      </c>
      <c r="H6" s="177">
        <v>1</v>
      </c>
      <c r="I6" s="183" t="s">
        <v>14</v>
      </c>
      <c r="J6" s="174">
        <v>35</v>
      </c>
      <c r="K6" s="236" t="s">
        <v>842</v>
      </c>
      <c r="L6" s="136">
        <v>62</v>
      </c>
      <c r="M6" s="201">
        <v>78.85</v>
      </c>
      <c r="N6" s="258">
        <v>68.8</v>
      </c>
      <c r="O6" s="138">
        <v>50</v>
      </c>
      <c r="P6" s="176">
        <v>67.36</v>
      </c>
      <c r="Q6" s="174">
        <v>36</v>
      </c>
      <c r="R6" s="246" t="s">
        <v>26</v>
      </c>
    </row>
    <row r="7" spans="1:18">
      <c r="A7" s="174">
        <v>2</v>
      </c>
      <c r="B7" s="236" t="s">
        <v>843</v>
      </c>
      <c r="C7" s="136">
        <v>76</v>
      </c>
      <c r="D7" s="201">
        <v>87.35</v>
      </c>
      <c r="E7" s="258">
        <v>68.8</v>
      </c>
      <c r="F7" s="138">
        <v>51</v>
      </c>
      <c r="G7" s="176">
        <v>74.46</v>
      </c>
      <c r="H7" s="177">
        <v>2</v>
      </c>
      <c r="I7" s="183" t="s">
        <v>14</v>
      </c>
      <c r="J7" s="174">
        <v>36</v>
      </c>
      <c r="K7" s="236" t="s">
        <v>844</v>
      </c>
      <c r="L7" s="136">
        <v>61</v>
      </c>
      <c r="M7" s="201">
        <v>81.36</v>
      </c>
      <c r="N7" s="258">
        <v>61.6</v>
      </c>
      <c r="O7" s="138">
        <v>50</v>
      </c>
      <c r="P7" s="176">
        <v>67.034</v>
      </c>
      <c r="Q7" s="174">
        <v>38</v>
      </c>
      <c r="R7" s="246" t="s">
        <v>26</v>
      </c>
    </row>
    <row r="8" spans="1:18">
      <c r="A8" s="174">
        <v>3</v>
      </c>
      <c r="B8" s="236" t="s">
        <v>845</v>
      </c>
      <c r="C8" s="136">
        <v>78</v>
      </c>
      <c r="D8" s="201">
        <v>85.31</v>
      </c>
      <c r="E8" s="258">
        <v>65.6</v>
      </c>
      <c r="F8" s="138">
        <v>50</v>
      </c>
      <c r="G8" s="176">
        <v>73.464</v>
      </c>
      <c r="H8" s="177">
        <v>3</v>
      </c>
      <c r="I8" s="183" t="s">
        <v>14</v>
      </c>
      <c r="J8" s="174">
        <v>37</v>
      </c>
      <c r="K8" s="236" t="s">
        <v>846</v>
      </c>
      <c r="L8" s="136">
        <v>62</v>
      </c>
      <c r="M8" s="201">
        <v>76.03</v>
      </c>
      <c r="N8" s="258">
        <v>73.8</v>
      </c>
      <c r="O8" s="138">
        <v>50</v>
      </c>
      <c r="P8" s="176">
        <v>66.982</v>
      </c>
      <c r="Q8" s="174">
        <v>39</v>
      </c>
      <c r="R8" s="246" t="s">
        <v>26</v>
      </c>
    </row>
    <row r="9" spans="1:18">
      <c r="A9" s="174">
        <v>4</v>
      </c>
      <c r="B9" s="236" t="s">
        <v>847</v>
      </c>
      <c r="C9" s="136">
        <v>77</v>
      </c>
      <c r="D9" s="201">
        <v>83.55</v>
      </c>
      <c r="E9" s="258">
        <v>68.8</v>
      </c>
      <c r="F9" s="138">
        <v>50</v>
      </c>
      <c r="G9" s="176">
        <v>72.99</v>
      </c>
      <c r="H9" s="177">
        <v>4</v>
      </c>
      <c r="I9" s="183" t="s">
        <v>14</v>
      </c>
      <c r="J9" s="174">
        <v>38</v>
      </c>
      <c r="K9" s="236" t="s">
        <v>848</v>
      </c>
      <c r="L9" s="136">
        <v>60</v>
      </c>
      <c r="M9" s="201">
        <v>80.98</v>
      </c>
      <c r="N9" s="258">
        <v>61.6</v>
      </c>
      <c r="O9" s="138">
        <v>51</v>
      </c>
      <c r="P9" s="176">
        <v>66.832</v>
      </c>
      <c r="Q9" s="174">
        <v>40</v>
      </c>
      <c r="R9" s="246" t="s">
        <v>26</v>
      </c>
    </row>
    <row r="10" spans="1:18">
      <c r="A10" s="174">
        <v>5</v>
      </c>
      <c r="B10" s="236" t="s">
        <v>849</v>
      </c>
      <c r="C10" s="136">
        <v>74</v>
      </c>
      <c r="D10" s="201">
        <v>86.05</v>
      </c>
      <c r="E10" s="258">
        <v>65.6</v>
      </c>
      <c r="F10" s="138">
        <v>50</v>
      </c>
      <c r="G10" s="176">
        <v>72.76</v>
      </c>
      <c r="H10" s="177">
        <v>5</v>
      </c>
      <c r="I10" s="183" t="s">
        <v>14</v>
      </c>
      <c r="J10" s="186">
        <v>39</v>
      </c>
      <c r="K10" s="236" t="s">
        <v>850</v>
      </c>
      <c r="L10" s="136">
        <v>62</v>
      </c>
      <c r="M10" s="201">
        <v>78.25</v>
      </c>
      <c r="N10" s="258">
        <v>65.6</v>
      </c>
      <c r="O10" s="138">
        <v>50</v>
      </c>
      <c r="P10" s="176">
        <v>66.64</v>
      </c>
      <c r="Q10" s="174">
        <v>41</v>
      </c>
      <c r="R10" s="246" t="s">
        <v>26</v>
      </c>
    </row>
    <row r="11" spans="1:18">
      <c r="A11" s="174">
        <v>6</v>
      </c>
      <c r="B11" s="236" t="s">
        <v>851</v>
      </c>
      <c r="C11" s="136">
        <v>72</v>
      </c>
      <c r="D11" s="201">
        <v>86.11</v>
      </c>
      <c r="E11" s="258">
        <v>65.6</v>
      </c>
      <c r="F11" s="138">
        <v>50</v>
      </c>
      <c r="G11" s="176">
        <v>72.284</v>
      </c>
      <c r="H11" s="177">
        <v>6</v>
      </c>
      <c r="I11" s="183" t="s">
        <v>14</v>
      </c>
      <c r="J11" s="174">
        <v>40</v>
      </c>
      <c r="K11" s="236" t="s">
        <v>852</v>
      </c>
      <c r="L11" s="136">
        <v>60</v>
      </c>
      <c r="M11" s="201">
        <v>76.38</v>
      </c>
      <c r="N11" s="258">
        <v>68.8</v>
      </c>
      <c r="O11" s="138">
        <v>50</v>
      </c>
      <c r="P11" s="176">
        <v>65.872</v>
      </c>
      <c r="Q11" s="174">
        <v>42</v>
      </c>
      <c r="R11" s="246" t="s">
        <v>26</v>
      </c>
    </row>
    <row r="12" spans="1:18">
      <c r="A12" s="174">
        <v>7</v>
      </c>
      <c r="B12" s="236" t="s">
        <v>853</v>
      </c>
      <c r="C12" s="130">
        <v>74</v>
      </c>
      <c r="D12" s="201">
        <v>78.77</v>
      </c>
      <c r="E12" s="259">
        <v>77.8</v>
      </c>
      <c r="F12" s="138">
        <v>52</v>
      </c>
      <c r="G12" s="176">
        <v>72.078</v>
      </c>
      <c r="H12" s="177">
        <v>7</v>
      </c>
      <c r="I12" s="183" t="s">
        <v>14</v>
      </c>
      <c r="J12" s="174">
        <v>41</v>
      </c>
      <c r="K12" s="236" t="s">
        <v>854</v>
      </c>
      <c r="L12" s="136">
        <v>60</v>
      </c>
      <c r="M12" s="201">
        <v>73.21</v>
      </c>
      <c r="N12" s="258">
        <v>68.8</v>
      </c>
      <c r="O12" s="138">
        <v>50</v>
      </c>
      <c r="P12" s="176">
        <v>64.604</v>
      </c>
      <c r="Q12" s="174">
        <v>44</v>
      </c>
      <c r="R12" s="246" t="s">
        <v>26</v>
      </c>
    </row>
    <row r="13" spans="1:18">
      <c r="A13" s="174">
        <v>8</v>
      </c>
      <c r="B13" s="236" t="s">
        <v>855</v>
      </c>
      <c r="C13" s="136">
        <v>68</v>
      </c>
      <c r="D13" s="201">
        <v>85.21</v>
      </c>
      <c r="E13" s="258">
        <v>68.8</v>
      </c>
      <c r="F13" s="138">
        <v>53</v>
      </c>
      <c r="G13" s="176">
        <v>72.004</v>
      </c>
      <c r="H13" s="177">
        <v>8</v>
      </c>
      <c r="I13" s="183" t="s">
        <v>14</v>
      </c>
      <c r="J13" s="200">
        <v>42</v>
      </c>
      <c r="K13" s="263" t="s">
        <v>856</v>
      </c>
      <c r="L13" s="189">
        <v>72</v>
      </c>
      <c r="M13" s="249">
        <v>77.8</v>
      </c>
      <c r="N13" s="264">
        <v>65.6</v>
      </c>
      <c r="O13" s="152">
        <v>50</v>
      </c>
      <c r="P13" s="192">
        <v>68.96</v>
      </c>
      <c r="Q13" s="267">
        <v>23</v>
      </c>
      <c r="R13" s="205" t="s">
        <v>26</v>
      </c>
    </row>
    <row r="14" spans="1:18">
      <c r="A14" s="174">
        <v>9</v>
      </c>
      <c r="B14" s="236" t="s">
        <v>857</v>
      </c>
      <c r="C14" s="136">
        <v>67</v>
      </c>
      <c r="D14" s="201">
        <v>83.16</v>
      </c>
      <c r="E14" s="258">
        <v>72.8</v>
      </c>
      <c r="F14" s="138">
        <v>53</v>
      </c>
      <c r="G14" s="176">
        <v>71.534</v>
      </c>
      <c r="H14" s="177">
        <v>9</v>
      </c>
      <c r="I14" s="183" t="s">
        <v>14</v>
      </c>
      <c r="J14" s="174">
        <v>43</v>
      </c>
      <c r="K14" s="263" t="s">
        <v>858</v>
      </c>
      <c r="L14" s="189">
        <v>66</v>
      </c>
      <c r="M14" s="249">
        <v>71.72</v>
      </c>
      <c r="N14" s="264">
        <v>65.6</v>
      </c>
      <c r="O14" s="152">
        <v>50</v>
      </c>
      <c r="P14" s="192">
        <v>65.028</v>
      </c>
      <c r="Q14" s="187">
        <v>43</v>
      </c>
      <c r="R14" s="256" t="s">
        <v>26</v>
      </c>
    </row>
    <row r="15" spans="1:18">
      <c r="A15" s="174">
        <v>10</v>
      </c>
      <c r="B15" s="236" t="s">
        <v>859</v>
      </c>
      <c r="C15" s="136">
        <v>62</v>
      </c>
      <c r="D15" s="201">
        <v>85.92</v>
      </c>
      <c r="E15" s="258">
        <v>73.8</v>
      </c>
      <c r="F15" s="138">
        <v>52</v>
      </c>
      <c r="G15" s="176">
        <v>71.338</v>
      </c>
      <c r="H15" s="177">
        <v>10</v>
      </c>
      <c r="I15" s="183" t="s">
        <v>20</v>
      </c>
      <c r="J15" s="174">
        <v>44</v>
      </c>
      <c r="K15" s="263" t="s">
        <v>860</v>
      </c>
      <c r="L15" s="189">
        <v>76</v>
      </c>
      <c r="M15" s="249">
        <v>69.09</v>
      </c>
      <c r="N15" s="264">
        <v>68.8</v>
      </c>
      <c r="O15" s="152">
        <v>52</v>
      </c>
      <c r="P15" s="192">
        <v>67.356</v>
      </c>
      <c r="Q15" s="187">
        <v>37</v>
      </c>
      <c r="R15" s="256" t="s">
        <v>39</v>
      </c>
    </row>
    <row r="16" spans="1:18">
      <c r="A16" s="174">
        <v>11</v>
      </c>
      <c r="B16" s="236" t="s">
        <v>861</v>
      </c>
      <c r="C16" s="139">
        <v>67</v>
      </c>
      <c r="D16" s="201">
        <v>86.17</v>
      </c>
      <c r="E16" s="260">
        <v>66.6</v>
      </c>
      <c r="F16" s="138">
        <v>50</v>
      </c>
      <c r="G16" s="176">
        <v>71.208</v>
      </c>
      <c r="H16" s="177">
        <v>11</v>
      </c>
      <c r="I16" s="183" t="s">
        <v>20</v>
      </c>
      <c r="J16" s="186">
        <v>45</v>
      </c>
      <c r="K16" s="263" t="s">
        <v>862</v>
      </c>
      <c r="L16" s="193">
        <v>66</v>
      </c>
      <c r="M16" s="249">
        <v>63.07</v>
      </c>
      <c r="N16" s="250">
        <v>61.6</v>
      </c>
      <c r="O16" s="152">
        <v>50</v>
      </c>
      <c r="P16" s="192">
        <v>60.968</v>
      </c>
      <c r="Q16" s="187">
        <v>45</v>
      </c>
      <c r="R16" s="256" t="s">
        <v>39</v>
      </c>
    </row>
    <row r="17" spans="1:18">
      <c r="A17" s="174">
        <v>12</v>
      </c>
      <c r="B17" s="236" t="s">
        <v>863</v>
      </c>
      <c r="C17" s="136">
        <v>62</v>
      </c>
      <c r="D17" s="201">
        <v>86.26</v>
      </c>
      <c r="E17" s="258">
        <v>73.8</v>
      </c>
      <c r="F17" s="138">
        <v>50</v>
      </c>
      <c r="G17" s="176">
        <v>71.074</v>
      </c>
      <c r="H17" s="177">
        <v>12</v>
      </c>
      <c r="I17" s="183" t="s">
        <v>20</v>
      </c>
      <c r="J17" s="174"/>
      <c r="K17" s="59"/>
      <c r="L17" s="136"/>
      <c r="M17" s="201"/>
      <c r="N17" s="258"/>
      <c r="O17" s="138"/>
      <c r="P17" s="176"/>
      <c r="Q17" s="174"/>
      <c r="R17" s="183"/>
    </row>
    <row r="18" spans="1:18">
      <c r="A18" s="174">
        <v>13</v>
      </c>
      <c r="B18" s="236" t="s">
        <v>864</v>
      </c>
      <c r="C18" s="141">
        <v>70</v>
      </c>
      <c r="D18" s="201">
        <v>82.26</v>
      </c>
      <c r="E18" s="237">
        <v>68.8</v>
      </c>
      <c r="F18" s="138">
        <v>50</v>
      </c>
      <c r="G18" s="176">
        <v>70.724</v>
      </c>
      <c r="H18" s="177">
        <v>13</v>
      </c>
      <c r="I18" s="183" t="s">
        <v>20</v>
      </c>
      <c r="J18" s="174"/>
      <c r="K18" s="195"/>
      <c r="L18" s="195"/>
      <c r="M18" s="202"/>
      <c r="N18" s="195"/>
      <c r="O18" s="195"/>
      <c r="P18" s="195"/>
      <c r="Q18" s="174"/>
      <c r="R18" s="183"/>
    </row>
    <row r="19" spans="1:18">
      <c r="A19" s="174">
        <v>14</v>
      </c>
      <c r="B19" s="236" t="s">
        <v>865</v>
      </c>
      <c r="C19" s="143">
        <v>62</v>
      </c>
      <c r="D19" s="201">
        <v>86.24</v>
      </c>
      <c r="E19" s="261">
        <v>68.8</v>
      </c>
      <c r="F19" s="138">
        <v>52</v>
      </c>
      <c r="G19" s="176">
        <v>70.716</v>
      </c>
      <c r="H19" s="177">
        <v>14</v>
      </c>
      <c r="I19" s="183" t="s">
        <v>20</v>
      </c>
      <c r="J19" s="174"/>
      <c r="K19" s="195"/>
      <c r="L19" s="195"/>
      <c r="M19" s="195"/>
      <c r="N19" s="195"/>
      <c r="O19" s="195"/>
      <c r="P19" s="195"/>
      <c r="Q19" s="174"/>
      <c r="R19" s="183"/>
    </row>
    <row r="20" spans="1:18">
      <c r="A20" s="174">
        <v>15</v>
      </c>
      <c r="B20" s="236" t="s">
        <v>866</v>
      </c>
      <c r="C20" s="136">
        <v>64</v>
      </c>
      <c r="D20" s="201">
        <v>84.99</v>
      </c>
      <c r="E20" s="258">
        <v>68.8</v>
      </c>
      <c r="F20" s="138">
        <v>52</v>
      </c>
      <c r="G20" s="176">
        <v>70.716</v>
      </c>
      <c r="H20" s="177">
        <v>15</v>
      </c>
      <c r="I20" s="183" t="s">
        <v>20</v>
      </c>
      <c r="J20" s="174"/>
      <c r="K20" s="195"/>
      <c r="L20" s="195"/>
      <c r="M20" s="195"/>
      <c r="N20" s="195"/>
      <c r="O20" s="195"/>
      <c r="P20" s="195"/>
      <c r="Q20" s="174"/>
      <c r="R20" s="183"/>
    </row>
    <row r="21" spans="1:18">
      <c r="A21" s="174">
        <v>16</v>
      </c>
      <c r="B21" s="236" t="s">
        <v>867</v>
      </c>
      <c r="C21" s="136">
        <v>74</v>
      </c>
      <c r="D21" s="201">
        <v>79.49</v>
      </c>
      <c r="E21" s="258">
        <v>68.8</v>
      </c>
      <c r="F21" s="138">
        <v>50</v>
      </c>
      <c r="G21" s="176">
        <v>70.616</v>
      </c>
      <c r="H21" s="177">
        <v>16</v>
      </c>
      <c r="I21" s="183" t="s">
        <v>20</v>
      </c>
      <c r="J21" s="174"/>
      <c r="K21" s="198"/>
      <c r="L21" s="198"/>
      <c r="M21" s="198"/>
      <c r="N21" s="198"/>
      <c r="O21" s="198"/>
      <c r="P21" s="198"/>
      <c r="Q21" s="174"/>
      <c r="R21" s="183"/>
    </row>
    <row r="22" spans="1:18">
      <c r="A22" s="174">
        <v>17</v>
      </c>
      <c r="B22" s="236" t="s">
        <v>868</v>
      </c>
      <c r="C22" s="136">
        <v>62</v>
      </c>
      <c r="D22" s="201">
        <v>87.44</v>
      </c>
      <c r="E22" s="258">
        <v>65.6</v>
      </c>
      <c r="F22" s="138">
        <v>50</v>
      </c>
      <c r="G22" s="176">
        <v>70.316</v>
      </c>
      <c r="H22" s="177">
        <v>17</v>
      </c>
      <c r="I22" s="183" t="s">
        <v>20</v>
      </c>
      <c r="J22" s="200"/>
      <c r="K22" s="201"/>
      <c r="L22" s="201"/>
      <c r="M22" s="201"/>
      <c r="N22" s="201"/>
      <c r="O22" s="201"/>
      <c r="P22" s="201"/>
      <c r="Q22" s="206"/>
      <c r="R22" s="174"/>
    </row>
    <row r="23" spans="1:18">
      <c r="A23" s="174">
        <v>18</v>
      </c>
      <c r="B23" s="236" t="s">
        <v>869</v>
      </c>
      <c r="C23" s="136">
        <v>62</v>
      </c>
      <c r="D23" s="201">
        <v>86.41</v>
      </c>
      <c r="E23" s="258">
        <v>65.6</v>
      </c>
      <c r="F23" s="138">
        <v>50</v>
      </c>
      <c r="G23" s="176">
        <v>69.904</v>
      </c>
      <c r="H23" s="177">
        <v>18</v>
      </c>
      <c r="I23" s="183" t="s">
        <v>20</v>
      </c>
      <c r="J23" s="200"/>
      <c r="K23" s="201"/>
      <c r="L23" s="201"/>
      <c r="M23" s="201"/>
      <c r="N23" s="201"/>
      <c r="O23" s="201"/>
      <c r="P23" s="201"/>
      <c r="Q23" s="206"/>
      <c r="R23" s="174"/>
    </row>
    <row r="24" spans="1:18">
      <c r="A24" s="174">
        <v>19</v>
      </c>
      <c r="B24" s="236" t="s">
        <v>797</v>
      </c>
      <c r="C24" s="136">
        <v>62</v>
      </c>
      <c r="D24" s="201">
        <v>85.67</v>
      </c>
      <c r="E24" s="258">
        <v>65.6</v>
      </c>
      <c r="F24" s="138">
        <v>50</v>
      </c>
      <c r="G24" s="176">
        <v>69.608</v>
      </c>
      <c r="H24" s="177">
        <v>19</v>
      </c>
      <c r="I24" s="183" t="s">
        <v>26</v>
      </c>
      <c r="J24" s="200"/>
      <c r="K24" s="201"/>
      <c r="L24" s="201"/>
      <c r="M24" s="201"/>
      <c r="N24" s="201"/>
      <c r="O24" s="201"/>
      <c r="P24" s="201"/>
      <c r="Q24" s="206"/>
      <c r="R24" s="174"/>
    </row>
    <row r="25" spans="1:18">
      <c r="A25" s="174">
        <v>20</v>
      </c>
      <c r="B25" s="236" t="s">
        <v>870</v>
      </c>
      <c r="C25" s="136">
        <v>62</v>
      </c>
      <c r="D25" s="176">
        <v>84.33</v>
      </c>
      <c r="E25" s="258">
        <v>65.6</v>
      </c>
      <c r="F25" s="138">
        <v>52</v>
      </c>
      <c r="G25" s="176">
        <v>69.472</v>
      </c>
      <c r="H25" s="177">
        <v>20</v>
      </c>
      <c r="I25" s="183" t="s">
        <v>26</v>
      </c>
      <c r="J25" s="200"/>
      <c r="K25" s="201"/>
      <c r="L25" s="201"/>
      <c r="M25" s="201"/>
      <c r="N25" s="201"/>
      <c r="O25" s="201"/>
      <c r="P25" s="201"/>
      <c r="Q25" s="206"/>
      <c r="R25" s="174"/>
    </row>
    <row r="26" spans="1:18">
      <c r="A26" s="174">
        <v>21</v>
      </c>
      <c r="B26" s="236" t="s">
        <v>871</v>
      </c>
      <c r="C26" s="136">
        <v>66</v>
      </c>
      <c r="D26" s="201">
        <v>82.22</v>
      </c>
      <c r="E26" s="258">
        <v>65.6</v>
      </c>
      <c r="F26" s="138">
        <v>50</v>
      </c>
      <c r="G26" s="176">
        <v>69.228</v>
      </c>
      <c r="H26" s="177">
        <v>21</v>
      </c>
      <c r="I26" s="183" t="s">
        <v>26</v>
      </c>
      <c r="J26" s="200"/>
      <c r="K26" s="201"/>
      <c r="L26" s="201"/>
      <c r="M26" s="201"/>
      <c r="N26" s="201"/>
      <c r="O26" s="201"/>
      <c r="P26" s="201"/>
      <c r="Q26" s="206"/>
      <c r="R26" s="174"/>
    </row>
    <row r="27" spans="1:18">
      <c r="A27" s="174">
        <v>22</v>
      </c>
      <c r="B27" s="236" t="s">
        <v>872</v>
      </c>
      <c r="C27" s="136">
        <v>70</v>
      </c>
      <c r="D27" s="201">
        <v>81.14</v>
      </c>
      <c r="E27" s="258">
        <v>61.6</v>
      </c>
      <c r="F27" s="138">
        <v>50</v>
      </c>
      <c r="G27" s="176">
        <v>69.196</v>
      </c>
      <c r="H27" s="177">
        <v>22</v>
      </c>
      <c r="I27" s="183" t="s">
        <v>26</v>
      </c>
      <c r="J27" s="200"/>
      <c r="K27" s="201"/>
      <c r="L27" s="201"/>
      <c r="M27" s="201"/>
      <c r="N27" s="201"/>
      <c r="O27" s="201"/>
      <c r="P27" s="201"/>
      <c r="Q27" s="206"/>
      <c r="R27" s="174"/>
    </row>
    <row r="28" spans="1:18">
      <c r="A28" s="174">
        <v>23</v>
      </c>
      <c r="B28" s="236" t="s">
        <v>873</v>
      </c>
      <c r="C28" s="136">
        <v>65</v>
      </c>
      <c r="D28" s="201">
        <v>81.77</v>
      </c>
      <c r="E28" s="258">
        <v>66.6</v>
      </c>
      <c r="F28" s="138">
        <v>50</v>
      </c>
      <c r="G28" s="176">
        <v>68.948</v>
      </c>
      <c r="H28" s="177">
        <v>24</v>
      </c>
      <c r="I28" s="183" t="s">
        <v>26</v>
      </c>
      <c r="J28" s="200"/>
      <c r="K28" s="201"/>
      <c r="L28" s="201"/>
      <c r="M28" s="201"/>
      <c r="N28" s="201"/>
      <c r="O28" s="201"/>
      <c r="P28" s="201"/>
      <c r="Q28" s="206"/>
      <c r="R28" s="174"/>
    </row>
    <row r="29" spans="1:18">
      <c r="A29" s="174">
        <v>24</v>
      </c>
      <c r="B29" s="236" t="s">
        <v>874</v>
      </c>
      <c r="C29" s="136">
        <v>62</v>
      </c>
      <c r="D29" s="201">
        <v>81.93</v>
      </c>
      <c r="E29" s="258">
        <v>68.8</v>
      </c>
      <c r="F29" s="138">
        <v>50</v>
      </c>
      <c r="G29" s="176">
        <v>68.592</v>
      </c>
      <c r="H29" s="177">
        <v>25</v>
      </c>
      <c r="I29" s="183" t="s">
        <v>26</v>
      </c>
      <c r="J29" s="200"/>
      <c r="K29" s="201"/>
      <c r="L29" s="201"/>
      <c r="M29" s="201"/>
      <c r="N29" s="201"/>
      <c r="O29" s="201"/>
      <c r="P29" s="201"/>
      <c r="Q29" s="206"/>
      <c r="R29" s="174"/>
    </row>
    <row r="30" spans="1:18">
      <c r="A30" s="174">
        <v>25</v>
      </c>
      <c r="B30" s="236" t="s">
        <v>875</v>
      </c>
      <c r="C30" s="136">
        <v>62</v>
      </c>
      <c r="D30" s="201">
        <v>83.1</v>
      </c>
      <c r="E30" s="258">
        <v>65.6</v>
      </c>
      <c r="F30" s="138">
        <v>50</v>
      </c>
      <c r="G30" s="176">
        <v>68.58</v>
      </c>
      <c r="H30" s="177">
        <v>26</v>
      </c>
      <c r="I30" s="183" t="s">
        <v>26</v>
      </c>
      <c r="J30" s="200"/>
      <c r="K30" s="201"/>
      <c r="L30" s="201"/>
      <c r="M30" s="201"/>
      <c r="N30" s="201"/>
      <c r="O30" s="201"/>
      <c r="P30" s="201"/>
      <c r="Q30" s="206"/>
      <c r="R30" s="174"/>
    </row>
    <row r="31" spans="1:18">
      <c r="A31" s="174">
        <v>26</v>
      </c>
      <c r="B31" s="236" t="s">
        <v>876</v>
      </c>
      <c r="C31" s="136">
        <v>64</v>
      </c>
      <c r="D31" s="201">
        <v>79.86</v>
      </c>
      <c r="E31" s="258">
        <v>68.8</v>
      </c>
      <c r="F31" s="138">
        <v>51</v>
      </c>
      <c r="G31" s="176">
        <v>68.464</v>
      </c>
      <c r="H31" s="177">
        <v>27</v>
      </c>
      <c r="I31" s="183" t="s">
        <v>26</v>
      </c>
      <c r="J31" s="174"/>
      <c r="K31" s="202"/>
      <c r="L31" s="202"/>
      <c r="M31" s="202"/>
      <c r="N31" s="202"/>
      <c r="O31" s="202"/>
      <c r="P31" s="202"/>
      <c r="Q31" s="174"/>
      <c r="R31" s="174"/>
    </row>
    <row r="32" spans="1:18">
      <c r="A32" s="174">
        <v>27</v>
      </c>
      <c r="B32" s="236" t="s">
        <v>877</v>
      </c>
      <c r="C32" s="136">
        <v>62</v>
      </c>
      <c r="D32" s="201">
        <v>82.22</v>
      </c>
      <c r="E32" s="258">
        <v>65.6</v>
      </c>
      <c r="F32" s="138">
        <v>50</v>
      </c>
      <c r="G32" s="176">
        <v>68.228</v>
      </c>
      <c r="H32" s="177">
        <v>28</v>
      </c>
      <c r="I32" s="183" t="s">
        <v>26</v>
      </c>
      <c r="J32" s="174"/>
      <c r="K32" s="195"/>
      <c r="L32" s="195"/>
      <c r="M32" s="195"/>
      <c r="N32" s="195"/>
      <c r="O32" s="195"/>
      <c r="P32" s="195"/>
      <c r="Q32" s="174"/>
      <c r="R32" s="174"/>
    </row>
    <row r="33" spans="1:18">
      <c r="A33" s="174">
        <v>28</v>
      </c>
      <c r="B33" s="236" t="s">
        <v>878</v>
      </c>
      <c r="C33" s="136">
        <v>63</v>
      </c>
      <c r="D33" s="201">
        <v>81.03</v>
      </c>
      <c r="E33" s="258">
        <v>65.6</v>
      </c>
      <c r="F33" s="138">
        <v>50</v>
      </c>
      <c r="G33" s="176">
        <v>68.002</v>
      </c>
      <c r="H33" s="177">
        <v>29</v>
      </c>
      <c r="I33" s="183" t="s">
        <v>26</v>
      </c>
      <c r="J33" s="174"/>
      <c r="K33" s="195"/>
      <c r="L33" s="195"/>
      <c r="M33" s="195"/>
      <c r="N33" s="195"/>
      <c r="O33" s="195"/>
      <c r="P33" s="195"/>
      <c r="Q33" s="174"/>
      <c r="R33" s="174"/>
    </row>
    <row r="34" spans="1:18">
      <c r="A34" s="174">
        <v>29</v>
      </c>
      <c r="B34" s="236" t="s">
        <v>879</v>
      </c>
      <c r="C34" s="136">
        <v>62</v>
      </c>
      <c r="D34" s="201">
        <v>80.23</v>
      </c>
      <c r="E34" s="258">
        <v>68.8</v>
      </c>
      <c r="F34" s="138">
        <v>50</v>
      </c>
      <c r="G34" s="176">
        <v>67.912</v>
      </c>
      <c r="H34" s="177">
        <v>30</v>
      </c>
      <c r="I34" s="183" t="s">
        <v>26</v>
      </c>
      <c r="J34" s="174"/>
      <c r="K34" s="195"/>
      <c r="L34" s="195"/>
      <c r="M34" s="195"/>
      <c r="N34" s="195"/>
      <c r="O34" s="195"/>
      <c r="P34" s="195"/>
      <c r="Q34" s="174"/>
      <c r="R34" s="174"/>
    </row>
    <row r="35" spans="1:18">
      <c r="A35" s="174">
        <v>30</v>
      </c>
      <c r="B35" s="236" t="s">
        <v>880</v>
      </c>
      <c r="C35" s="136">
        <v>64</v>
      </c>
      <c r="D35" s="201">
        <v>79.53</v>
      </c>
      <c r="E35" s="258">
        <v>66.6</v>
      </c>
      <c r="F35" s="138">
        <v>50</v>
      </c>
      <c r="G35" s="176">
        <v>67.802</v>
      </c>
      <c r="H35" s="177">
        <v>31</v>
      </c>
      <c r="I35" s="183" t="s">
        <v>26</v>
      </c>
      <c r="J35" s="174"/>
      <c r="K35" s="195"/>
      <c r="L35" s="195"/>
      <c r="M35" s="195"/>
      <c r="N35" s="195"/>
      <c r="O35" s="195"/>
      <c r="P35" s="195"/>
      <c r="Q35" s="174"/>
      <c r="R35" s="174"/>
    </row>
    <row r="36" spans="1:18">
      <c r="A36" s="174">
        <v>31</v>
      </c>
      <c r="B36" s="236" t="s">
        <v>881</v>
      </c>
      <c r="C36" s="130">
        <v>62</v>
      </c>
      <c r="D36" s="201">
        <v>80.96</v>
      </c>
      <c r="E36" s="259">
        <v>65.6</v>
      </c>
      <c r="F36" s="133">
        <v>50</v>
      </c>
      <c r="G36" s="176">
        <v>67.724</v>
      </c>
      <c r="H36" s="177">
        <v>32</v>
      </c>
      <c r="I36" s="183" t="s">
        <v>26</v>
      </c>
      <c r="J36" s="174"/>
      <c r="K36" s="195"/>
      <c r="L36" s="195"/>
      <c r="M36" s="195"/>
      <c r="N36" s="195"/>
      <c r="O36" s="195"/>
      <c r="P36" s="195"/>
      <c r="Q36" s="174"/>
      <c r="R36" s="174"/>
    </row>
    <row r="37" spans="1:18">
      <c r="A37" s="174">
        <v>32</v>
      </c>
      <c r="B37" s="236" t="s">
        <v>882</v>
      </c>
      <c r="C37" s="136">
        <v>62</v>
      </c>
      <c r="D37" s="201">
        <v>80.38</v>
      </c>
      <c r="E37" s="258">
        <v>65.6</v>
      </c>
      <c r="F37" s="138">
        <v>51</v>
      </c>
      <c r="G37" s="176">
        <v>67.692</v>
      </c>
      <c r="H37" s="177">
        <v>33</v>
      </c>
      <c r="I37" s="183" t="s">
        <v>26</v>
      </c>
      <c r="J37" s="174"/>
      <c r="K37" s="195"/>
      <c r="L37" s="195"/>
      <c r="M37" s="195"/>
      <c r="N37" s="195"/>
      <c r="O37" s="195"/>
      <c r="P37" s="195"/>
      <c r="Q37" s="174"/>
      <c r="R37" s="174"/>
    </row>
    <row r="38" spans="1:18">
      <c r="A38" s="174">
        <v>33</v>
      </c>
      <c r="B38" s="236" t="s">
        <v>883</v>
      </c>
      <c r="C38" s="136">
        <v>62</v>
      </c>
      <c r="D38" s="176">
        <v>80.31</v>
      </c>
      <c r="E38" s="258">
        <v>65.6</v>
      </c>
      <c r="F38" s="138">
        <v>51</v>
      </c>
      <c r="G38" s="176">
        <v>67.664</v>
      </c>
      <c r="H38" s="177">
        <v>34</v>
      </c>
      <c r="I38" s="183" t="s">
        <v>26</v>
      </c>
      <c r="J38" s="174"/>
      <c r="K38" s="195"/>
      <c r="L38" s="195"/>
      <c r="M38" s="195"/>
      <c r="N38" s="195"/>
      <c r="O38" s="195"/>
      <c r="P38" s="195"/>
      <c r="Q38" s="174"/>
      <c r="R38" s="174"/>
    </row>
    <row r="39" spans="1:18">
      <c r="A39" s="58">
        <v>34</v>
      </c>
      <c r="B39" s="262" t="s">
        <v>884</v>
      </c>
      <c r="C39" s="60">
        <v>60</v>
      </c>
      <c r="D39" s="96">
        <v>80.62</v>
      </c>
      <c r="E39" s="62">
        <v>68.8</v>
      </c>
      <c r="F39" s="63">
        <v>50</v>
      </c>
      <c r="G39" s="64">
        <v>67.568</v>
      </c>
      <c r="H39" s="90">
        <v>35</v>
      </c>
      <c r="I39" s="265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7"/>
  <sheetViews>
    <sheetView workbookViewId="0">
      <selection activeCell="U29" sqref="U29"/>
    </sheetView>
  </sheetViews>
  <sheetFormatPr defaultColWidth="9" defaultRowHeight="13.5"/>
  <sheetData>
    <row r="1" spans="1:1">
      <c r="A1" t="s">
        <v>0</v>
      </c>
    </row>
    <row r="2" ht="20.25" spans="1:20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233" t="s">
        <v>885</v>
      </c>
      <c r="B3" s="233"/>
      <c r="C3" s="234"/>
      <c r="D3" s="234"/>
      <c r="E3" s="234"/>
      <c r="F3" s="234"/>
      <c r="G3" s="234"/>
      <c r="H3" s="233"/>
      <c r="I3" s="233"/>
      <c r="J3" s="233"/>
      <c r="K3" s="234"/>
      <c r="L3" s="234"/>
      <c r="M3" s="234"/>
      <c r="N3" s="234"/>
      <c r="O3" s="234"/>
      <c r="P3" s="234"/>
      <c r="Q3" s="233"/>
      <c r="R3" s="233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4.25" spans="1:20">
      <c r="A6" s="235">
        <v>1</v>
      </c>
      <c r="B6" s="236" t="s">
        <v>886</v>
      </c>
      <c r="C6" s="141">
        <v>79</v>
      </c>
      <c r="D6" s="201">
        <v>90.14</v>
      </c>
      <c r="E6" s="237">
        <v>72.8</v>
      </c>
      <c r="F6" s="149">
        <v>50</v>
      </c>
      <c r="G6" s="201">
        <v>76.726</v>
      </c>
      <c r="H6" s="238">
        <v>1</v>
      </c>
      <c r="I6" s="246" t="s">
        <v>14</v>
      </c>
      <c r="J6" s="235">
        <v>35</v>
      </c>
      <c r="K6" s="236" t="s">
        <v>887</v>
      </c>
      <c r="L6" s="141">
        <v>60</v>
      </c>
      <c r="M6" s="201">
        <v>82.95</v>
      </c>
      <c r="N6" s="237">
        <v>72</v>
      </c>
      <c r="O6" s="149">
        <v>50</v>
      </c>
      <c r="P6" s="201">
        <v>68.98</v>
      </c>
      <c r="Q6" s="235">
        <v>35</v>
      </c>
      <c r="R6" s="246" t="s">
        <v>26</v>
      </c>
      <c r="S6" s="204"/>
      <c r="T6" s="76"/>
    </row>
    <row r="7" ht="14.25" spans="1:20">
      <c r="A7" s="235">
        <v>2</v>
      </c>
      <c r="B7" s="236" t="s">
        <v>888</v>
      </c>
      <c r="C7" s="141">
        <v>80</v>
      </c>
      <c r="D7" s="201">
        <v>86.71</v>
      </c>
      <c r="E7" s="237">
        <v>73.6</v>
      </c>
      <c r="F7" s="149">
        <v>52</v>
      </c>
      <c r="G7" s="201">
        <v>76.124</v>
      </c>
      <c r="H7" s="238">
        <v>2</v>
      </c>
      <c r="I7" s="246" t="s">
        <v>14</v>
      </c>
      <c r="J7" s="235">
        <v>36</v>
      </c>
      <c r="K7" s="236" t="s">
        <v>889</v>
      </c>
      <c r="L7" s="141">
        <v>64</v>
      </c>
      <c r="M7" s="201">
        <v>76.6</v>
      </c>
      <c r="N7" s="237">
        <v>80.2</v>
      </c>
      <c r="O7" s="149">
        <v>50</v>
      </c>
      <c r="P7" s="201">
        <v>68.67</v>
      </c>
      <c r="Q7" s="235">
        <v>36</v>
      </c>
      <c r="R7" s="246" t="s">
        <v>26</v>
      </c>
      <c r="S7" s="76"/>
      <c r="T7" s="76"/>
    </row>
    <row r="8" ht="14.25" spans="1:20">
      <c r="A8" s="235">
        <v>3</v>
      </c>
      <c r="B8" s="236" t="s">
        <v>890</v>
      </c>
      <c r="C8" s="141">
        <v>79</v>
      </c>
      <c r="D8" s="201">
        <v>86.95</v>
      </c>
      <c r="E8" s="237">
        <v>72.8</v>
      </c>
      <c r="F8" s="149">
        <v>51</v>
      </c>
      <c r="G8" s="201">
        <v>75.65</v>
      </c>
      <c r="H8" s="238">
        <v>3</v>
      </c>
      <c r="I8" s="246" t="s">
        <v>14</v>
      </c>
      <c r="J8" s="235">
        <v>37</v>
      </c>
      <c r="K8" s="236" t="s">
        <v>891</v>
      </c>
      <c r="L8" s="141">
        <v>62</v>
      </c>
      <c r="M8" s="201">
        <v>79.55</v>
      </c>
      <c r="N8" s="237">
        <v>68</v>
      </c>
      <c r="O8" s="149">
        <v>51</v>
      </c>
      <c r="P8" s="201">
        <v>67.72</v>
      </c>
      <c r="Q8" s="235">
        <v>37</v>
      </c>
      <c r="R8" s="246" t="s">
        <v>26</v>
      </c>
      <c r="S8" s="76"/>
      <c r="T8" s="76"/>
    </row>
    <row r="9" ht="14.25" spans="1:20">
      <c r="A9" s="235">
        <v>4</v>
      </c>
      <c r="B9" s="236" t="s">
        <v>892</v>
      </c>
      <c r="C9" s="141">
        <v>80</v>
      </c>
      <c r="D9" s="201">
        <v>85.16</v>
      </c>
      <c r="E9" s="237">
        <v>72</v>
      </c>
      <c r="F9" s="149">
        <v>53</v>
      </c>
      <c r="G9" s="201">
        <v>75.464</v>
      </c>
      <c r="H9" s="238">
        <v>4</v>
      </c>
      <c r="I9" s="246" t="s">
        <v>14</v>
      </c>
      <c r="J9" s="235">
        <v>38</v>
      </c>
      <c r="K9" s="236" t="s">
        <v>893</v>
      </c>
      <c r="L9" s="141">
        <v>62</v>
      </c>
      <c r="M9" s="201">
        <v>78.21</v>
      </c>
      <c r="N9" s="237">
        <v>68</v>
      </c>
      <c r="O9" s="149">
        <v>52</v>
      </c>
      <c r="P9" s="201">
        <v>67.384</v>
      </c>
      <c r="Q9" s="235">
        <v>38</v>
      </c>
      <c r="R9" s="246" t="s">
        <v>26</v>
      </c>
      <c r="S9" s="76"/>
      <c r="T9" s="76"/>
    </row>
    <row r="10" ht="14.25" spans="1:20">
      <c r="A10" s="235">
        <v>5</v>
      </c>
      <c r="B10" s="236" t="s">
        <v>894</v>
      </c>
      <c r="C10" s="141">
        <v>80</v>
      </c>
      <c r="D10" s="201">
        <v>86.16</v>
      </c>
      <c r="E10" s="237">
        <v>72</v>
      </c>
      <c r="F10" s="149">
        <v>50</v>
      </c>
      <c r="G10" s="201">
        <v>75.264</v>
      </c>
      <c r="H10" s="238">
        <v>5</v>
      </c>
      <c r="I10" s="246" t="s">
        <v>14</v>
      </c>
      <c r="J10" s="247">
        <v>39</v>
      </c>
      <c r="K10" s="236" t="s">
        <v>895</v>
      </c>
      <c r="L10" s="141">
        <v>62</v>
      </c>
      <c r="M10" s="201">
        <v>76.29</v>
      </c>
      <c r="N10" s="237">
        <v>72</v>
      </c>
      <c r="O10" s="149">
        <v>50</v>
      </c>
      <c r="P10" s="201">
        <v>66.816</v>
      </c>
      <c r="Q10" s="235">
        <v>39</v>
      </c>
      <c r="R10" s="246" t="s">
        <v>26</v>
      </c>
      <c r="S10" s="76"/>
      <c r="T10" s="76"/>
    </row>
    <row r="11" ht="14.25" spans="1:20">
      <c r="A11" s="235">
        <v>6</v>
      </c>
      <c r="B11" s="236" t="s">
        <v>896</v>
      </c>
      <c r="C11" s="141">
        <v>80</v>
      </c>
      <c r="D11" s="201">
        <v>84.17</v>
      </c>
      <c r="E11" s="237">
        <v>73.6</v>
      </c>
      <c r="F11" s="149">
        <v>52</v>
      </c>
      <c r="G11" s="201">
        <v>75.108</v>
      </c>
      <c r="H11" s="238">
        <v>6</v>
      </c>
      <c r="I11" s="246" t="s">
        <v>14</v>
      </c>
      <c r="J11" s="235">
        <v>40</v>
      </c>
      <c r="K11" s="236" t="s">
        <v>897</v>
      </c>
      <c r="L11" s="141">
        <v>62</v>
      </c>
      <c r="M11" s="201">
        <v>73.99</v>
      </c>
      <c r="N11" s="237">
        <v>73</v>
      </c>
      <c r="O11" s="149">
        <v>50</v>
      </c>
      <c r="P11" s="201">
        <v>66.046</v>
      </c>
      <c r="Q11" s="235">
        <v>41</v>
      </c>
      <c r="R11" s="246" t="s">
        <v>26</v>
      </c>
      <c r="S11" s="76"/>
      <c r="T11" s="76"/>
    </row>
    <row r="12" spans="1:18">
      <c r="A12" s="235">
        <v>7</v>
      </c>
      <c r="B12" s="236" t="s">
        <v>898</v>
      </c>
      <c r="C12" s="239">
        <v>76</v>
      </c>
      <c r="D12" s="201">
        <v>88.81</v>
      </c>
      <c r="E12" s="240">
        <v>70.4</v>
      </c>
      <c r="F12" s="149">
        <v>50</v>
      </c>
      <c r="G12" s="201">
        <v>75.084</v>
      </c>
      <c r="H12" s="238">
        <v>7</v>
      </c>
      <c r="I12" s="246" t="s">
        <v>14</v>
      </c>
      <c r="J12" s="235">
        <v>41</v>
      </c>
      <c r="K12" s="236" t="s">
        <v>899</v>
      </c>
      <c r="L12" s="141">
        <v>66</v>
      </c>
      <c r="M12" s="201">
        <v>72.59</v>
      </c>
      <c r="N12" s="237">
        <v>68</v>
      </c>
      <c r="O12" s="149">
        <v>50</v>
      </c>
      <c r="P12" s="201">
        <v>65.736</v>
      </c>
      <c r="Q12" s="235">
        <v>42</v>
      </c>
      <c r="R12" s="246" t="s">
        <v>26</v>
      </c>
    </row>
    <row r="13" ht="14.25" spans="1:20">
      <c r="A13" s="235">
        <v>8</v>
      </c>
      <c r="B13" s="236" t="s">
        <v>900</v>
      </c>
      <c r="C13" s="141">
        <v>80</v>
      </c>
      <c r="D13" s="201">
        <v>84.91</v>
      </c>
      <c r="E13" s="237">
        <v>72</v>
      </c>
      <c r="F13" s="149">
        <v>50</v>
      </c>
      <c r="G13" s="201">
        <v>74.764</v>
      </c>
      <c r="H13" s="238">
        <v>8</v>
      </c>
      <c r="I13" s="246" t="s">
        <v>14</v>
      </c>
      <c r="J13" s="248">
        <v>42</v>
      </c>
      <c r="K13" s="236" t="s">
        <v>901</v>
      </c>
      <c r="L13" s="141">
        <v>60</v>
      </c>
      <c r="M13" s="201">
        <v>74.52</v>
      </c>
      <c r="N13" s="237">
        <v>69.6</v>
      </c>
      <c r="O13" s="149">
        <v>50</v>
      </c>
      <c r="P13" s="201">
        <v>65.248</v>
      </c>
      <c r="Q13" s="235">
        <v>43</v>
      </c>
      <c r="R13" s="246" t="s">
        <v>26</v>
      </c>
      <c r="S13" s="76"/>
      <c r="T13" s="76"/>
    </row>
    <row r="14" ht="14.25" spans="1:20">
      <c r="A14" s="235">
        <v>9</v>
      </c>
      <c r="B14" s="236" t="s">
        <v>902</v>
      </c>
      <c r="C14" s="141">
        <v>70</v>
      </c>
      <c r="D14" s="201">
        <v>89.71</v>
      </c>
      <c r="E14" s="237">
        <v>73.6</v>
      </c>
      <c r="F14" s="149">
        <v>50</v>
      </c>
      <c r="G14" s="201">
        <v>74.424</v>
      </c>
      <c r="H14" s="238">
        <v>9</v>
      </c>
      <c r="I14" s="246" t="s">
        <v>14</v>
      </c>
      <c r="J14" s="235">
        <v>43</v>
      </c>
      <c r="K14" s="236" t="s">
        <v>903</v>
      </c>
      <c r="L14" s="193">
        <v>62</v>
      </c>
      <c r="M14" s="249">
        <v>75.68</v>
      </c>
      <c r="N14" s="250">
        <v>73</v>
      </c>
      <c r="O14" s="251">
        <v>50</v>
      </c>
      <c r="P14" s="249">
        <v>66.722</v>
      </c>
      <c r="Q14" s="255">
        <v>40</v>
      </c>
      <c r="R14" s="256" t="s">
        <v>26</v>
      </c>
      <c r="S14" s="76"/>
      <c r="T14" s="76"/>
    </row>
    <row r="15" ht="14.25" spans="1:20">
      <c r="A15" s="235">
        <v>10</v>
      </c>
      <c r="B15" s="236" t="s">
        <v>904</v>
      </c>
      <c r="C15" s="141">
        <v>75</v>
      </c>
      <c r="D15" s="201">
        <v>87.3</v>
      </c>
      <c r="E15" s="237">
        <v>70.4</v>
      </c>
      <c r="F15" s="149">
        <v>50</v>
      </c>
      <c r="G15" s="201">
        <v>74.23</v>
      </c>
      <c r="H15" s="238">
        <v>10</v>
      </c>
      <c r="I15" s="246" t="s">
        <v>20</v>
      </c>
      <c r="J15" s="235">
        <v>44</v>
      </c>
      <c r="K15" s="236" t="s">
        <v>905</v>
      </c>
      <c r="L15" s="193">
        <v>64</v>
      </c>
      <c r="M15" s="249">
        <v>69.65</v>
      </c>
      <c r="N15" s="250">
        <v>73</v>
      </c>
      <c r="O15" s="251">
        <v>50</v>
      </c>
      <c r="P15" s="249">
        <v>64.81</v>
      </c>
      <c r="Q15" s="255">
        <v>44</v>
      </c>
      <c r="R15" s="256" t="s">
        <v>26</v>
      </c>
      <c r="S15" s="76"/>
      <c r="T15" s="76"/>
    </row>
    <row r="16" ht="14.25" spans="1:20">
      <c r="A16" s="235">
        <v>11</v>
      </c>
      <c r="B16" s="236" t="s">
        <v>906</v>
      </c>
      <c r="C16" s="241">
        <v>72</v>
      </c>
      <c r="D16" s="201">
        <v>87.88</v>
      </c>
      <c r="E16" s="242">
        <v>68</v>
      </c>
      <c r="F16" s="149">
        <v>53</v>
      </c>
      <c r="G16" s="201">
        <v>73.952</v>
      </c>
      <c r="H16" s="238">
        <v>11</v>
      </c>
      <c r="I16" s="246" t="s">
        <v>20</v>
      </c>
      <c r="J16" s="247">
        <v>45</v>
      </c>
      <c r="K16" s="236" t="s">
        <v>907</v>
      </c>
      <c r="L16" s="193">
        <v>60</v>
      </c>
      <c r="M16" s="249">
        <v>67.01</v>
      </c>
      <c r="N16" s="250">
        <v>68</v>
      </c>
      <c r="O16" s="251">
        <v>50</v>
      </c>
      <c r="P16" s="249">
        <v>62.004</v>
      </c>
      <c r="Q16" s="255">
        <v>45</v>
      </c>
      <c r="R16" s="256" t="s">
        <v>39</v>
      </c>
      <c r="S16" s="76"/>
      <c r="T16" s="76"/>
    </row>
    <row r="17" ht="14.25" spans="1:20">
      <c r="A17" s="235">
        <v>12</v>
      </c>
      <c r="B17" s="236" t="s">
        <v>908</v>
      </c>
      <c r="C17" s="141">
        <v>72</v>
      </c>
      <c r="D17" s="201">
        <v>87.27</v>
      </c>
      <c r="E17" s="237">
        <v>73.6</v>
      </c>
      <c r="F17" s="149">
        <v>50</v>
      </c>
      <c r="G17" s="201">
        <v>73.948</v>
      </c>
      <c r="H17" s="238">
        <v>12</v>
      </c>
      <c r="I17" s="246" t="s">
        <v>20</v>
      </c>
      <c r="J17" s="235">
        <v>46</v>
      </c>
      <c r="K17" s="236" t="s">
        <v>909</v>
      </c>
      <c r="L17" s="193">
        <v>60</v>
      </c>
      <c r="M17" s="249">
        <v>31.1</v>
      </c>
      <c r="N17" s="250">
        <v>69.6</v>
      </c>
      <c r="O17" s="251">
        <v>50</v>
      </c>
      <c r="P17" s="249">
        <v>47.88</v>
      </c>
      <c r="Q17" s="255">
        <v>46</v>
      </c>
      <c r="R17" s="256" t="s">
        <v>39</v>
      </c>
      <c r="S17" s="76"/>
      <c r="T17" s="76"/>
    </row>
    <row r="18" spans="1:18">
      <c r="A18" s="235">
        <v>13</v>
      </c>
      <c r="B18" s="236" t="s">
        <v>910</v>
      </c>
      <c r="C18" s="141">
        <v>75</v>
      </c>
      <c r="D18" s="201">
        <v>84.93</v>
      </c>
      <c r="E18" s="237">
        <v>73.6</v>
      </c>
      <c r="F18" s="149">
        <v>50</v>
      </c>
      <c r="G18" s="201">
        <v>73.762</v>
      </c>
      <c r="H18" s="238">
        <v>13</v>
      </c>
      <c r="I18" s="246" t="s">
        <v>20</v>
      </c>
      <c r="J18" s="235"/>
      <c r="K18" s="252"/>
      <c r="L18" s="252"/>
      <c r="M18" s="253"/>
      <c r="N18" s="252"/>
      <c r="O18" s="252"/>
      <c r="P18" s="252"/>
      <c r="Q18" s="235"/>
      <c r="R18" s="246"/>
    </row>
    <row r="19" spans="1:18">
      <c r="A19" s="235">
        <v>14</v>
      </c>
      <c r="B19" s="236" t="s">
        <v>911</v>
      </c>
      <c r="C19" s="243">
        <v>77</v>
      </c>
      <c r="D19" s="201">
        <v>83.07</v>
      </c>
      <c r="E19" s="244">
        <v>72.8</v>
      </c>
      <c r="F19" s="149">
        <v>50</v>
      </c>
      <c r="G19" s="201">
        <v>73.398</v>
      </c>
      <c r="H19" s="238">
        <v>14</v>
      </c>
      <c r="I19" s="246" t="s">
        <v>20</v>
      </c>
      <c r="J19" s="235"/>
      <c r="K19" s="252"/>
      <c r="L19" s="252"/>
      <c r="M19" s="252"/>
      <c r="N19" s="252"/>
      <c r="O19" s="252"/>
      <c r="P19" s="252"/>
      <c r="Q19" s="235"/>
      <c r="R19" s="246"/>
    </row>
    <row r="20" spans="1:18">
      <c r="A20" s="235">
        <v>15</v>
      </c>
      <c r="B20" s="236" t="s">
        <v>912</v>
      </c>
      <c r="C20" s="141">
        <v>73</v>
      </c>
      <c r="D20" s="201">
        <v>81.94</v>
      </c>
      <c r="E20" s="237">
        <v>77</v>
      </c>
      <c r="F20" s="149">
        <v>53</v>
      </c>
      <c r="G20" s="201">
        <v>73.176</v>
      </c>
      <c r="H20" s="238">
        <v>15</v>
      </c>
      <c r="I20" s="246" t="s">
        <v>20</v>
      </c>
      <c r="J20" s="235"/>
      <c r="K20" s="252"/>
      <c r="L20" s="252"/>
      <c r="M20" s="252"/>
      <c r="N20" s="252"/>
      <c r="O20" s="252"/>
      <c r="P20" s="252"/>
      <c r="Q20" s="235"/>
      <c r="R20" s="246"/>
    </row>
    <row r="21" spans="1:18">
      <c r="A21" s="235">
        <v>16</v>
      </c>
      <c r="B21" s="236" t="s">
        <v>913</v>
      </c>
      <c r="C21" s="141">
        <v>80</v>
      </c>
      <c r="D21" s="201">
        <v>79.95</v>
      </c>
      <c r="E21" s="237">
        <v>74.6</v>
      </c>
      <c r="F21" s="149">
        <v>50</v>
      </c>
      <c r="G21" s="201">
        <v>73.17</v>
      </c>
      <c r="H21" s="238">
        <v>16</v>
      </c>
      <c r="I21" s="246" t="s">
        <v>20</v>
      </c>
      <c r="J21" s="235"/>
      <c r="K21" s="254"/>
      <c r="L21" s="254"/>
      <c r="M21" s="254"/>
      <c r="N21" s="254"/>
      <c r="O21" s="254"/>
      <c r="P21" s="254"/>
      <c r="Q21" s="235"/>
      <c r="R21" s="246"/>
    </row>
    <row r="22" spans="1:18">
      <c r="A22" s="235">
        <v>17</v>
      </c>
      <c r="B22" s="236" t="s">
        <v>914</v>
      </c>
      <c r="C22" s="141">
        <v>74</v>
      </c>
      <c r="D22" s="201">
        <v>84.37</v>
      </c>
      <c r="E22" s="237">
        <v>72.8</v>
      </c>
      <c r="F22" s="149">
        <v>50</v>
      </c>
      <c r="G22" s="201">
        <v>73.168</v>
      </c>
      <c r="H22" s="238">
        <v>17</v>
      </c>
      <c r="I22" s="246" t="s">
        <v>20</v>
      </c>
      <c r="J22" s="248"/>
      <c r="K22" s="201"/>
      <c r="L22" s="201"/>
      <c r="M22" s="201"/>
      <c r="N22" s="201"/>
      <c r="O22" s="201"/>
      <c r="P22" s="201"/>
      <c r="Q22" s="257"/>
      <c r="R22" s="235"/>
    </row>
    <row r="23" spans="1:18">
      <c r="A23" s="235">
        <v>18</v>
      </c>
      <c r="B23" s="236" t="s">
        <v>915</v>
      </c>
      <c r="C23" s="141">
        <v>70</v>
      </c>
      <c r="D23" s="201">
        <v>85.23</v>
      </c>
      <c r="E23" s="237">
        <v>74.4</v>
      </c>
      <c r="F23" s="149">
        <v>52</v>
      </c>
      <c r="G23" s="201">
        <v>73.152</v>
      </c>
      <c r="H23" s="238">
        <v>18</v>
      </c>
      <c r="I23" s="246" t="s">
        <v>20</v>
      </c>
      <c r="J23" s="248"/>
      <c r="K23" s="201"/>
      <c r="L23" s="201"/>
      <c r="M23" s="201"/>
      <c r="N23" s="201"/>
      <c r="O23" s="201"/>
      <c r="P23" s="201"/>
      <c r="Q23" s="257"/>
      <c r="R23" s="235"/>
    </row>
    <row r="24" spans="1:18">
      <c r="A24" s="235">
        <v>19</v>
      </c>
      <c r="B24" s="236" t="s">
        <v>916</v>
      </c>
      <c r="C24" s="141">
        <v>71</v>
      </c>
      <c r="D24" s="201">
        <v>81.3</v>
      </c>
      <c r="E24" s="237">
        <v>85.2</v>
      </c>
      <c r="F24" s="149">
        <v>50</v>
      </c>
      <c r="G24" s="201">
        <v>73.05</v>
      </c>
      <c r="H24" s="238">
        <v>19</v>
      </c>
      <c r="I24" s="246" t="s">
        <v>26</v>
      </c>
      <c r="J24" s="248"/>
      <c r="K24" s="201"/>
      <c r="L24" s="201"/>
      <c r="M24" s="201"/>
      <c r="N24" s="201"/>
      <c r="O24" s="201"/>
      <c r="P24" s="201"/>
      <c r="Q24" s="257"/>
      <c r="R24" s="235"/>
    </row>
    <row r="25" spans="1:18">
      <c r="A25" s="235">
        <v>20</v>
      </c>
      <c r="B25" s="236" t="s">
        <v>917</v>
      </c>
      <c r="C25" s="141">
        <v>70</v>
      </c>
      <c r="D25" s="201">
        <v>86.33</v>
      </c>
      <c r="E25" s="237">
        <v>72</v>
      </c>
      <c r="F25" s="149">
        <v>51</v>
      </c>
      <c r="G25" s="201">
        <v>73.032</v>
      </c>
      <c r="H25" s="238">
        <v>20</v>
      </c>
      <c r="I25" s="246" t="s">
        <v>26</v>
      </c>
      <c r="J25" s="248"/>
      <c r="K25" s="201"/>
      <c r="L25" s="201"/>
      <c r="M25" s="201"/>
      <c r="N25" s="201"/>
      <c r="O25" s="201"/>
      <c r="P25" s="201"/>
      <c r="Q25" s="257"/>
      <c r="R25" s="235"/>
    </row>
    <row r="26" spans="1:18">
      <c r="A26" s="235">
        <v>21</v>
      </c>
      <c r="B26" s="236" t="s">
        <v>918</v>
      </c>
      <c r="C26" s="141">
        <v>71</v>
      </c>
      <c r="D26" s="201">
        <v>85.15</v>
      </c>
      <c r="E26" s="237">
        <v>73.6</v>
      </c>
      <c r="F26" s="149">
        <v>50</v>
      </c>
      <c r="G26" s="201">
        <v>72.85</v>
      </c>
      <c r="H26" s="238">
        <v>21</v>
      </c>
      <c r="I26" s="246" t="s">
        <v>26</v>
      </c>
      <c r="J26" s="248"/>
      <c r="K26" s="201"/>
      <c r="L26" s="201"/>
      <c r="M26" s="201"/>
      <c r="N26" s="201"/>
      <c r="O26" s="201"/>
      <c r="P26" s="201"/>
      <c r="Q26" s="257"/>
      <c r="R26" s="235"/>
    </row>
    <row r="27" spans="1:18">
      <c r="A27" s="235">
        <v>22</v>
      </c>
      <c r="B27" s="236" t="s">
        <v>919</v>
      </c>
      <c r="C27" s="141">
        <v>74</v>
      </c>
      <c r="D27" s="201">
        <v>82.92</v>
      </c>
      <c r="E27" s="237">
        <v>73.6</v>
      </c>
      <c r="F27" s="149">
        <v>50</v>
      </c>
      <c r="G27" s="201">
        <v>72.708</v>
      </c>
      <c r="H27" s="238">
        <v>22</v>
      </c>
      <c r="I27" s="246" t="s">
        <v>26</v>
      </c>
      <c r="J27" s="248"/>
      <c r="K27" s="201"/>
      <c r="L27" s="201"/>
      <c r="M27" s="201"/>
      <c r="N27" s="201"/>
      <c r="O27" s="201"/>
      <c r="P27" s="201"/>
      <c r="Q27" s="257"/>
      <c r="R27" s="235"/>
    </row>
    <row r="28" spans="1:18">
      <c r="A28" s="235">
        <v>23</v>
      </c>
      <c r="B28" s="236" t="s">
        <v>920</v>
      </c>
      <c r="C28" s="141">
        <v>66</v>
      </c>
      <c r="D28" s="201">
        <v>86.48</v>
      </c>
      <c r="E28" s="237">
        <v>77</v>
      </c>
      <c r="F28" s="149">
        <v>50</v>
      </c>
      <c r="G28" s="201">
        <v>72.642</v>
      </c>
      <c r="H28" s="238">
        <v>23</v>
      </c>
      <c r="I28" s="246" t="s">
        <v>26</v>
      </c>
      <c r="J28" s="248"/>
      <c r="K28" s="201"/>
      <c r="L28" s="201"/>
      <c r="M28" s="201"/>
      <c r="N28" s="201"/>
      <c r="O28" s="201"/>
      <c r="P28" s="201"/>
      <c r="Q28" s="257"/>
      <c r="R28" s="235"/>
    </row>
    <row r="29" spans="1:18">
      <c r="A29" s="235">
        <v>24</v>
      </c>
      <c r="B29" s="236" t="s">
        <v>921</v>
      </c>
      <c r="C29" s="141">
        <v>69</v>
      </c>
      <c r="D29" s="201">
        <v>86.38</v>
      </c>
      <c r="E29" s="237">
        <v>72</v>
      </c>
      <c r="F29" s="149">
        <v>50</v>
      </c>
      <c r="G29" s="201">
        <v>72.602</v>
      </c>
      <c r="H29" s="238">
        <v>24</v>
      </c>
      <c r="I29" s="246" t="s">
        <v>26</v>
      </c>
      <c r="J29" s="248"/>
      <c r="K29" s="201"/>
      <c r="L29" s="201"/>
      <c r="M29" s="201"/>
      <c r="N29" s="201"/>
      <c r="O29" s="201"/>
      <c r="P29" s="201"/>
      <c r="Q29" s="257"/>
      <c r="R29" s="235"/>
    </row>
    <row r="30" spans="1:18">
      <c r="A30" s="235">
        <v>25</v>
      </c>
      <c r="B30" s="236" t="s">
        <v>922</v>
      </c>
      <c r="C30" s="141">
        <v>69</v>
      </c>
      <c r="D30" s="201">
        <v>83.14</v>
      </c>
      <c r="E30" s="237">
        <v>75.2</v>
      </c>
      <c r="F30" s="149">
        <v>50</v>
      </c>
      <c r="G30" s="201">
        <v>71.786</v>
      </c>
      <c r="H30" s="238">
        <v>25</v>
      </c>
      <c r="I30" s="246" t="s">
        <v>26</v>
      </c>
      <c r="J30" s="248"/>
      <c r="K30" s="201"/>
      <c r="L30" s="201"/>
      <c r="M30" s="201"/>
      <c r="N30" s="201"/>
      <c r="O30" s="201"/>
      <c r="P30" s="201"/>
      <c r="Q30" s="257"/>
      <c r="R30" s="235"/>
    </row>
    <row r="31" spans="1:18">
      <c r="A31" s="235">
        <v>26</v>
      </c>
      <c r="B31" s="236" t="s">
        <v>923</v>
      </c>
      <c r="C31" s="141">
        <v>72</v>
      </c>
      <c r="D31" s="201">
        <v>83.24</v>
      </c>
      <c r="E31" s="237">
        <v>69.6</v>
      </c>
      <c r="F31" s="149">
        <v>50</v>
      </c>
      <c r="G31" s="201">
        <v>71.736</v>
      </c>
      <c r="H31" s="238">
        <v>26</v>
      </c>
      <c r="I31" s="246" t="s">
        <v>26</v>
      </c>
      <c r="J31" s="235"/>
      <c r="K31" s="253"/>
      <c r="L31" s="253"/>
      <c r="M31" s="253"/>
      <c r="N31" s="253"/>
      <c r="O31" s="253"/>
      <c r="P31" s="253"/>
      <c r="Q31" s="235"/>
      <c r="R31" s="235"/>
    </row>
    <row r="32" spans="1:18">
      <c r="A32" s="235">
        <v>27</v>
      </c>
      <c r="B32" s="236" t="s">
        <v>924</v>
      </c>
      <c r="C32" s="141">
        <v>71</v>
      </c>
      <c r="D32" s="201">
        <v>81.23</v>
      </c>
      <c r="E32" s="237">
        <v>72.8</v>
      </c>
      <c r="F32" s="149">
        <v>52</v>
      </c>
      <c r="G32" s="201">
        <v>71.562</v>
      </c>
      <c r="H32" s="238">
        <v>27</v>
      </c>
      <c r="I32" s="246" t="s">
        <v>26</v>
      </c>
      <c r="J32" s="235"/>
      <c r="K32" s="252"/>
      <c r="L32" s="252"/>
      <c r="M32" s="252"/>
      <c r="N32" s="252"/>
      <c r="O32" s="252"/>
      <c r="P32" s="252"/>
      <c r="Q32" s="235"/>
      <c r="R32" s="235"/>
    </row>
    <row r="33" spans="1:18">
      <c r="A33" s="235">
        <v>28</v>
      </c>
      <c r="B33" s="236" t="s">
        <v>925</v>
      </c>
      <c r="C33" s="141">
        <v>68</v>
      </c>
      <c r="D33" s="201">
        <v>82.13</v>
      </c>
      <c r="E33" s="237">
        <v>73.6</v>
      </c>
      <c r="F33" s="149">
        <v>50</v>
      </c>
      <c r="G33" s="201">
        <v>70.892</v>
      </c>
      <c r="H33" s="238">
        <v>28</v>
      </c>
      <c r="I33" s="246" t="s">
        <v>26</v>
      </c>
      <c r="J33" s="235"/>
      <c r="K33" s="252"/>
      <c r="L33" s="252"/>
      <c r="M33" s="252"/>
      <c r="N33" s="252"/>
      <c r="O33" s="252"/>
      <c r="P33" s="252"/>
      <c r="Q33" s="235"/>
      <c r="R33" s="235"/>
    </row>
    <row r="34" spans="1:18">
      <c r="A34" s="235">
        <v>29</v>
      </c>
      <c r="B34" s="236" t="s">
        <v>926</v>
      </c>
      <c r="C34" s="141">
        <v>70</v>
      </c>
      <c r="D34" s="201">
        <v>81.28</v>
      </c>
      <c r="E34" s="237">
        <v>72</v>
      </c>
      <c r="F34" s="149">
        <v>50</v>
      </c>
      <c r="G34" s="201">
        <v>70.812</v>
      </c>
      <c r="H34" s="238">
        <v>29</v>
      </c>
      <c r="I34" s="246" t="s">
        <v>26</v>
      </c>
      <c r="J34" s="235"/>
      <c r="K34" s="252"/>
      <c r="L34" s="252"/>
      <c r="M34" s="252"/>
      <c r="N34" s="252"/>
      <c r="O34" s="252"/>
      <c r="P34" s="252"/>
      <c r="Q34" s="235"/>
      <c r="R34" s="235"/>
    </row>
    <row r="35" spans="1:18">
      <c r="A35" s="235">
        <v>30</v>
      </c>
      <c r="B35" s="236" t="s">
        <v>927</v>
      </c>
      <c r="C35" s="141">
        <v>64</v>
      </c>
      <c r="D35" s="201">
        <v>84.62</v>
      </c>
      <c r="E35" s="237">
        <v>72</v>
      </c>
      <c r="F35" s="149">
        <v>50</v>
      </c>
      <c r="G35" s="201">
        <v>70.648</v>
      </c>
      <c r="H35" s="238">
        <v>30</v>
      </c>
      <c r="I35" s="246" t="s">
        <v>26</v>
      </c>
      <c r="J35" s="235"/>
      <c r="K35" s="252"/>
      <c r="L35" s="252"/>
      <c r="M35" s="252"/>
      <c r="N35" s="252"/>
      <c r="O35" s="252"/>
      <c r="P35" s="252"/>
      <c r="Q35" s="235"/>
      <c r="R35" s="235"/>
    </row>
    <row r="36" spans="1:18">
      <c r="A36" s="235">
        <v>31</v>
      </c>
      <c r="B36" s="236" t="s">
        <v>928</v>
      </c>
      <c r="C36" s="141">
        <v>69</v>
      </c>
      <c r="D36" s="201">
        <v>80.59</v>
      </c>
      <c r="E36" s="237">
        <v>72</v>
      </c>
      <c r="F36" s="149">
        <v>51</v>
      </c>
      <c r="G36" s="201">
        <v>70.486</v>
      </c>
      <c r="H36" s="238">
        <v>31</v>
      </c>
      <c r="I36" s="246" t="s">
        <v>26</v>
      </c>
      <c r="J36" s="235"/>
      <c r="K36" s="252"/>
      <c r="L36" s="252"/>
      <c r="M36" s="252"/>
      <c r="N36" s="252"/>
      <c r="O36" s="252"/>
      <c r="P36" s="252"/>
      <c r="Q36" s="235"/>
      <c r="R36" s="235"/>
    </row>
    <row r="37" spans="1:18">
      <c r="A37" s="235">
        <v>32</v>
      </c>
      <c r="B37" s="236" t="s">
        <v>929</v>
      </c>
      <c r="C37" s="239">
        <v>60</v>
      </c>
      <c r="D37" s="201">
        <v>81.92</v>
      </c>
      <c r="E37" s="240">
        <v>76</v>
      </c>
      <c r="F37" s="245">
        <v>53</v>
      </c>
      <c r="G37" s="201">
        <v>69.768</v>
      </c>
      <c r="H37" s="238">
        <v>32</v>
      </c>
      <c r="I37" s="246" t="s">
        <v>26</v>
      </c>
      <c r="J37" s="235"/>
      <c r="K37" s="252"/>
      <c r="L37" s="252"/>
      <c r="M37" s="252"/>
      <c r="N37" s="252"/>
      <c r="O37" s="252"/>
      <c r="P37" s="252"/>
      <c r="Q37" s="235"/>
      <c r="R37" s="235"/>
    </row>
    <row r="38" spans="1:18">
      <c r="A38" s="235">
        <v>33</v>
      </c>
      <c r="B38" s="236" t="s">
        <v>930</v>
      </c>
      <c r="C38" s="141">
        <v>62</v>
      </c>
      <c r="D38" s="201">
        <v>80.75</v>
      </c>
      <c r="E38" s="237">
        <v>78.6</v>
      </c>
      <c r="F38" s="149">
        <v>50</v>
      </c>
      <c r="G38" s="201">
        <v>69.59</v>
      </c>
      <c r="H38" s="238">
        <v>33</v>
      </c>
      <c r="I38" s="246" t="s">
        <v>26</v>
      </c>
      <c r="J38" s="235"/>
      <c r="K38" s="252"/>
      <c r="L38" s="252"/>
      <c r="M38" s="252"/>
      <c r="N38" s="252"/>
      <c r="O38" s="252"/>
      <c r="P38" s="252"/>
      <c r="Q38" s="235"/>
      <c r="R38" s="235"/>
    </row>
    <row r="39" spans="1:18">
      <c r="A39" s="235">
        <v>34</v>
      </c>
      <c r="B39" s="236" t="s">
        <v>931</v>
      </c>
      <c r="C39" s="141">
        <v>60</v>
      </c>
      <c r="D39" s="201">
        <v>82.73</v>
      </c>
      <c r="E39" s="237">
        <v>72.8</v>
      </c>
      <c r="F39" s="149">
        <v>50</v>
      </c>
      <c r="G39" s="201">
        <v>69.012</v>
      </c>
      <c r="H39" s="238">
        <v>34</v>
      </c>
      <c r="I39" s="246" t="s">
        <v>26</v>
      </c>
      <c r="J39" s="235"/>
      <c r="K39" s="252"/>
      <c r="L39" s="252"/>
      <c r="M39" s="252"/>
      <c r="N39" s="252"/>
      <c r="O39" s="252"/>
      <c r="P39" s="252"/>
      <c r="Q39" s="235"/>
      <c r="R39" s="235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U17" sqref="U17"/>
    </sheetView>
  </sheetViews>
  <sheetFormatPr defaultColWidth="9" defaultRowHeight="13.5"/>
  <cols>
    <col min="1" max="1" width="4.875" customWidth="1"/>
    <col min="2" max="2" width="6.875" customWidth="1"/>
    <col min="3" max="3" width="6" customWidth="1"/>
    <col min="4" max="4" width="6.75" customWidth="1"/>
    <col min="5" max="6" width="4.875" customWidth="1"/>
    <col min="7" max="7" width="7.625" customWidth="1"/>
    <col min="8" max="10" width="4.875" customWidth="1"/>
    <col min="11" max="11" width="5.75" customWidth="1"/>
    <col min="12" max="12" width="7.625" customWidth="1"/>
    <col min="13" max="13" width="7" customWidth="1"/>
    <col min="14" max="15" width="4.875" customWidth="1"/>
    <col min="16" max="16" width="5.75" customWidth="1"/>
    <col min="17" max="18" width="4.875" customWidth="1"/>
  </cols>
  <sheetData>
    <row r="1" spans="1:1">
      <c r="A1" t="s">
        <v>0</v>
      </c>
    </row>
    <row r="2" ht="20.25" spans="1:20">
      <c r="A2" s="373" t="s">
        <v>1</v>
      </c>
      <c r="B2" s="373"/>
      <c r="C2" s="374"/>
      <c r="D2" s="374"/>
      <c r="E2" s="374"/>
      <c r="F2" s="374"/>
      <c r="G2" s="374"/>
      <c r="H2" s="373"/>
      <c r="I2" s="373"/>
      <c r="J2" s="373"/>
      <c r="K2" s="374"/>
      <c r="L2" s="374"/>
      <c r="M2" s="374"/>
      <c r="N2" s="374"/>
      <c r="O2" s="374"/>
      <c r="P2" s="374"/>
      <c r="Q2" s="373"/>
      <c r="R2" s="373"/>
      <c r="S2" s="76"/>
      <c r="T2" s="76"/>
    </row>
    <row r="3" ht="14.25" spans="1:20">
      <c r="A3" s="360" t="s">
        <v>45</v>
      </c>
      <c r="B3" s="360"/>
      <c r="C3" s="361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361"/>
      <c r="O3" s="361"/>
      <c r="P3" s="361"/>
      <c r="Q3" s="360"/>
      <c r="R3" s="360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6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6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46</v>
      </c>
      <c r="C6" s="63">
        <v>85</v>
      </c>
      <c r="D6" s="117">
        <v>88.8333333333333</v>
      </c>
      <c r="E6" s="63">
        <v>60</v>
      </c>
      <c r="F6" s="63">
        <v>56</v>
      </c>
      <c r="G6" s="64">
        <f t="shared" ref="G6:G44" si="0">C6*0.25+D6*0.4+E6*0.15+F6*0.2</f>
        <v>76.9833333333333</v>
      </c>
      <c r="H6" s="65">
        <v>1</v>
      </c>
      <c r="I6" s="77" t="s">
        <v>14</v>
      </c>
      <c r="J6" s="58">
        <v>35</v>
      </c>
      <c r="K6" s="262" t="s">
        <v>47</v>
      </c>
      <c r="L6" s="117">
        <v>60</v>
      </c>
      <c r="M6" s="117">
        <v>78.7166666666667</v>
      </c>
      <c r="N6" s="63">
        <v>60</v>
      </c>
      <c r="O6" s="63">
        <v>50</v>
      </c>
      <c r="P6" s="64">
        <f t="shared" ref="P6:P10" si="1">L6*0.25+M6*0.4+N6*0.15+O6*0.2</f>
        <v>65.4866666666667</v>
      </c>
      <c r="Q6" s="65">
        <v>37</v>
      </c>
      <c r="R6" s="77" t="s">
        <v>26</v>
      </c>
      <c r="S6" s="204"/>
      <c r="T6" s="76"/>
    </row>
    <row r="7" ht="18" customHeight="1" spans="1:20">
      <c r="A7" s="58">
        <v>2</v>
      </c>
      <c r="B7" s="262" t="s">
        <v>48</v>
      </c>
      <c r="C7" s="63">
        <v>85</v>
      </c>
      <c r="D7" s="117">
        <v>87</v>
      </c>
      <c r="E7" s="63">
        <v>60</v>
      </c>
      <c r="F7" s="63">
        <v>56</v>
      </c>
      <c r="G7" s="64">
        <f t="shared" si="0"/>
        <v>76.25</v>
      </c>
      <c r="H7" s="65">
        <v>2</v>
      </c>
      <c r="I7" s="77" t="s">
        <v>14</v>
      </c>
      <c r="J7" s="58">
        <v>36</v>
      </c>
      <c r="K7" s="262" t="s">
        <v>49</v>
      </c>
      <c r="L7" s="117">
        <v>48</v>
      </c>
      <c r="M7" s="117">
        <v>74.5333333333333</v>
      </c>
      <c r="N7" s="63">
        <v>60</v>
      </c>
      <c r="O7" s="63">
        <v>50</v>
      </c>
      <c r="P7" s="64">
        <f t="shared" si="1"/>
        <v>60.8133333333333</v>
      </c>
      <c r="Q7" s="65">
        <v>39</v>
      </c>
      <c r="R7" s="77" t="s">
        <v>26</v>
      </c>
      <c r="S7" s="76"/>
      <c r="T7" s="76"/>
    </row>
    <row r="8" ht="18" customHeight="1" spans="1:20">
      <c r="A8" s="58">
        <v>3</v>
      </c>
      <c r="B8" s="262" t="s">
        <v>50</v>
      </c>
      <c r="C8" s="63">
        <v>85</v>
      </c>
      <c r="D8" s="117">
        <v>85.7166666666667</v>
      </c>
      <c r="E8" s="63">
        <v>60</v>
      </c>
      <c r="F8" s="63">
        <v>52</v>
      </c>
      <c r="G8" s="64">
        <f t="shared" si="0"/>
        <v>74.9366666666667</v>
      </c>
      <c r="H8" s="65">
        <v>3</v>
      </c>
      <c r="I8" s="77" t="s">
        <v>14</v>
      </c>
      <c r="J8" s="58">
        <v>37</v>
      </c>
      <c r="K8" s="348" t="s">
        <v>51</v>
      </c>
      <c r="L8" s="375">
        <v>69</v>
      </c>
      <c r="M8" s="375">
        <v>75.6166666666667</v>
      </c>
      <c r="N8" s="350">
        <v>60</v>
      </c>
      <c r="O8" s="350">
        <v>50</v>
      </c>
      <c r="P8" s="110">
        <f t="shared" si="1"/>
        <v>66.4966666666667</v>
      </c>
      <c r="Q8" s="352">
        <v>35</v>
      </c>
      <c r="R8" s="113" t="s">
        <v>26</v>
      </c>
      <c r="S8" s="76"/>
      <c r="T8" s="76"/>
    </row>
    <row r="9" ht="18" customHeight="1" spans="1:20">
      <c r="A9" s="58">
        <v>4</v>
      </c>
      <c r="B9" s="262" t="s">
        <v>52</v>
      </c>
      <c r="C9" s="63">
        <v>85</v>
      </c>
      <c r="D9" s="117">
        <v>80.2333333333333</v>
      </c>
      <c r="E9" s="63">
        <v>66</v>
      </c>
      <c r="F9" s="63">
        <v>52</v>
      </c>
      <c r="G9" s="64">
        <f t="shared" si="0"/>
        <v>73.6433333333333</v>
      </c>
      <c r="H9" s="65">
        <v>4</v>
      </c>
      <c r="I9" s="77" t="s">
        <v>14</v>
      </c>
      <c r="J9" s="58">
        <v>38</v>
      </c>
      <c r="K9" s="348" t="s">
        <v>53</v>
      </c>
      <c r="L9" s="375">
        <v>60</v>
      </c>
      <c r="M9" s="375">
        <v>79.1666666666667</v>
      </c>
      <c r="N9" s="350">
        <v>60</v>
      </c>
      <c r="O9" s="350">
        <v>50</v>
      </c>
      <c r="P9" s="110">
        <f t="shared" si="1"/>
        <v>65.6666666666667</v>
      </c>
      <c r="Q9" s="352">
        <v>36</v>
      </c>
      <c r="R9" s="113" t="s">
        <v>26</v>
      </c>
      <c r="S9" s="76"/>
      <c r="T9" s="76"/>
    </row>
    <row r="10" ht="18" customHeight="1" spans="1:20">
      <c r="A10" s="58">
        <v>5</v>
      </c>
      <c r="B10" s="262" t="s">
        <v>54</v>
      </c>
      <c r="C10" s="63">
        <v>74</v>
      </c>
      <c r="D10" s="117">
        <v>87.35</v>
      </c>
      <c r="E10" s="63">
        <v>60</v>
      </c>
      <c r="F10" s="63">
        <v>55</v>
      </c>
      <c r="G10" s="64">
        <f t="shared" si="0"/>
        <v>73.44</v>
      </c>
      <c r="H10" s="65">
        <v>5</v>
      </c>
      <c r="I10" s="77" t="s">
        <v>14</v>
      </c>
      <c r="J10" s="58">
        <v>39</v>
      </c>
      <c r="K10" s="348" t="s">
        <v>55</v>
      </c>
      <c r="L10" s="375">
        <v>60</v>
      </c>
      <c r="M10" s="375">
        <v>75.2833333333333</v>
      </c>
      <c r="N10" s="350">
        <v>60</v>
      </c>
      <c r="O10" s="350">
        <v>50</v>
      </c>
      <c r="P10" s="110">
        <f t="shared" si="1"/>
        <v>64.1133333333333</v>
      </c>
      <c r="Q10" s="352">
        <v>38</v>
      </c>
      <c r="R10" s="113" t="s">
        <v>26</v>
      </c>
      <c r="S10" s="76"/>
      <c r="T10" s="76"/>
    </row>
    <row r="11" ht="18" customHeight="1" spans="1:20">
      <c r="A11" s="58">
        <v>6</v>
      </c>
      <c r="B11" s="262" t="s">
        <v>56</v>
      </c>
      <c r="C11" s="63">
        <v>79</v>
      </c>
      <c r="D11" s="117">
        <v>86.5166666666667</v>
      </c>
      <c r="E11" s="63">
        <v>60</v>
      </c>
      <c r="F11" s="63">
        <v>50</v>
      </c>
      <c r="G11" s="64">
        <f t="shared" si="0"/>
        <v>73.3566666666667</v>
      </c>
      <c r="H11" s="65">
        <v>6</v>
      </c>
      <c r="I11" s="77" t="s">
        <v>14</v>
      </c>
      <c r="J11" s="58">
        <v>40</v>
      </c>
      <c r="K11" s="59"/>
      <c r="L11" s="63"/>
      <c r="M11" s="96"/>
      <c r="N11" s="63"/>
      <c r="O11" s="63"/>
      <c r="P11" s="64"/>
      <c r="Q11" s="90"/>
      <c r="R11" s="77"/>
      <c r="S11" s="76"/>
      <c r="T11" s="76"/>
    </row>
    <row r="12" ht="18" customHeight="1" spans="1:20">
      <c r="A12" s="58">
        <v>7</v>
      </c>
      <c r="B12" s="262" t="s">
        <v>57</v>
      </c>
      <c r="C12" s="63">
        <v>65</v>
      </c>
      <c r="D12" s="117">
        <v>91</v>
      </c>
      <c r="E12" s="63">
        <v>60</v>
      </c>
      <c r="F12" s="63">
        <v>55</v>
      </c>
      <c r="G12" s="64">
        <f t="shared" si="0"/>
        <v>72.65</v>
      </c>
      <c r="H12" s="65">
        <v>7</v>
      </c>
      <c r="I12" s="77" t="s">
        <v>14</v>
      </c>
      <c r="J12" s="58">
        <v>41</v>
      </c>
      <c r="K12" s="59"/>
      <c r="L12" s="63"/>
      <c r="M12" s="96"/>
      <c r="N12" s="63"/>
      <c r="O12" s="63"/>
      <c r="P12" s="64"/>
      <c r="Q12" s="90"/>
      <c r="R12" s="77"/>
      <c r="S12" s="76"/>
      <c r="T12" s="76"/>
    </row>
    <row r="13" ht="18" customHeight="1" spans="1:20">
      <c r="A13" s="58">
        <v>8</v>
      </c>
      <c r="B13" s="262" t="s">
        <v>58</v>
      </c>
      <c r="C13" s="63">
        <v>77</v>
      </c>
      <c r="D13" s="117">
        <v>85.5166666666667</v>
      </c>
      <c r="E13" s="63">
        <v>60</v>
      </c>
      <c r="F13" s="63">
        <v>50</v>
      </c>
      <c r="G13" s="64">
        <f t="shared" si="0"/>
        <v>72.4566666666667</v>
      </c>
      <c r="H13" s="65">
        <v>8</v>
      </c>
      <c r="I13" s="77" t="s">
        <v>20</v>
      </c>
      <c r="J13" s="58">
        <v>42</v>
      </c>
      <c r="K13" s="59"/>
      <c r="L13" s="63"/>
      <c r="M13" s="96"/>
      <c r="N13" s="63"/>
      <c r="O13" s="63"/>
      <c r="P13" s="64"/>
      <c r="Q13" s="90"/>
      <c r="R13" s="77"/>
      <c r="S13" s="76"/>
      <c r="T13" s="76"/>
    </row>
    <row r="14" ht="18" customHeight="1" spans="1:20">
      <c r="A14" s="58">
        <v>9</v>
      </c>
      <c r="B14" s="262" t="s">
        <v>59</v>
      </c>
      <c r="C14" s="63">
        <v>73</v>
      </c>
      <c r="D14" s="117">
        <v>86.4833333333333</v>
      </c>
      <c r="E14" s="63">
        <v>60</v>
      </c>
      <c r="F14" s="63">
        <v>50</v>
      </c>
      <c r="G14" s="64">
        <f t="shared" si="0"/>
        <v>71.8433333333333</v>
      </c>
      <c r="H14" s="65">
        <v>9</v>
      </c>
      <c r="I14" s="77" t="s">
        <v>20</v>
      </c>
      <c r="J14" s="58">
        <v>43</v>
      </c>
      <c r="K14" s="59"/>
      <c r="L14" s="63"/>
      <c r="M14" s="96"/>
      <c r="N14" s="63"/>
      <c r="O14" s="63"/>
      <c r="P14" s="64"/>
      <c r="Q14" s="65"/>
      <c r="R14" s="77"/>
      <c r="S14" s="76"/>
      <c r="T14" s="76"/>
    </row>
    <row r="15" ht="18" customHeight="1" spans="1:20">
      <c r="A15" s="58">
        <v>10</v>
      </c>
      <c r="B15" s="262" t="s">
        <v>60</v>
      </c>
      <c r="C15" s="63">
        <v>73</v>
      </c>
      <c r="D15" s="377">
        <v>86.1166666666667</v>
      </c>
      <c r="E15" s="63">
        <v>60</v>
      </c>
      <c r="F15" s="63">
        <v>50</v>
      </c>
      <c r="G15" s="64">
        <f t="shared" si="0"/>
        <v>71.6966666666667</v>
      </c>
      <c r="H15" s="65">
        <v>10</v>
      </c>
      <c r="I15" s="77" t="s">
        <v>20</v>
      </c>
      <c r="J15" s="58">
        <v>44</v>
      </c>
      <c r="K15" s="66"/>
      <c r="L15" s="63"/>
      <c r="M15" s="96"/>
      <c r="N15" s="63"/>
      <c r="O15" s="63"/>
      <c r="P15" s="64"/>
      <c r="Q15" s="90"/>
      <c r="R15" s="77"/>
      <c r="S15" s="76"/>
      <c r="T15" s="76"/>
    </row>
    <row r="16" ht="18" customHeight="1" spans="1:20">
      <c r="A16" s="58">
        <v>11</v>
      </c>
      <c r="B16" s="262" t="s">
        <v>61</v>
      </c>
      <c r="C16" s="63">
        <v>64</v>
      </c>
      <c r="D16" s="117">
        <v>87.85</v>
      </c>
      <c r="E16" s="63">
        <v>60</v>
      </c>
      <c r="F16" s="63">
        <v>50</v>
      </c>
      <c r="G16" s="64">
        <f t="shared" si="0"/>
        <v>70.14</v>
      </c>
      <c r="H16" s="65">
        <v>11</v>
      </c>
      <c r="I16" s="77" t="s">
        <v>20</v>
      </c>
      <c r="J16" s="79">
        <v>45</v>
      </c>
      <c r="K16" s="66"/>
      <c r="L16" s="376"/>
      <c r="M16" s="96"/>
      <c r="N16" s="376"/>
      <c r="O16" s="63"/>
      <c r="P16" s="64"/>
      <c r="Q16" s="91"/>
      <c r="R16" s="77"/>
      <c r="S16" s="76"/>
      <c r="T16" s="76"/>
    </row>
    <row r="17" ht="18" customHeight="1" spans="1:20">
      <c r="A17" s="58">
        <v>12</v>
      </c>
      <c r="B17" s="262" t="s">
        <v>62</v>
      </c>
      <c r="C17" s="63">
        <v>62</v>
      </c>
      <c r="D17" s="117">
        <v>89.05</v>
      </c>
      <c r="E17" s="63">
        <v>60</v>
      </c>
      <c r="F17" s="63">
        <v>50</v>
      </c>
      <c r="G17" s="64">
        <f t="shared" si="0"/>
        <v>70.12</v>
      </c>
      <c r="H17" s="65">
        <v>12</v>
      </c>
      <c r="I17" s="77" t="s">
        <v>20</v>
      </c>
      <c r="J17" s="58">
        <v>46</v>
      </c>
      <c r="K17" s="59"/>
      <c r="L17" s="63"/>
      <c r="M17" s="96"/>
      <c r="N17" s="63"/>
      <c r="O17" s="63"/>
      <c r="P17" s="64"/>
      <c r="Q17" s="90"/>
      <c r="R17" s="77"/>
      <c r="S17" s="76"/>
      <c r="T17" s="76"/>
    </row>
    <row r="18" ht="18" customHeight="1" spans="1:18">
      <c r="A18" s="58">
        <v>13</v>
      </c>
      <c r="B18" s="262" t="s">
        <v>63</v>
      </c>
      <c r="C18" s="63">
        <v>68</v>
      </c>
      <c r="D18" s="117">
        <v>84.7</v>
      </c>
      <c r="E18" s="63">
        <v>60</v>
      </c>
      <c r="F18" s="63">
        <v>50</v>
      </c>
      <c r="G18" s="64">
        <f t="shared" si="0"/>
        <v>69.88</v>
      </c>
      <c r="H18" s="65">
        <v>13</v>
      </c>
      <c r="I18" s="77" t="s">
        <v>20</v>
      </c>
      <c r="J18" s="58"/>
      <c r="K18" s="80"/>
      <c r="L18" s="80"/>
      <c r="M18" s="80"/>
      <c r="N18" s="80"/>
      <c r="O18" s="80"/>
      <c r="P18" s="80"/>
      <c r="Q18" s="90"/>
      <c r="R18" s="77"/>
    </row>
    <row r="19" ht="18" customHeight="1" spans="1:18">
      <c r="A19" s="58">
        <v>14</v>
      </c>
      <c r="B19" s="262" t="s">
        <v>64</v>
      </c>
      <c r="C19" s="63">
        <v>61</v>
      </c>
      <c r="D19" s="117">
        <v>88.9166666666667</v>
      </c>
      <c r="E19" s="63">
        <v>60</v>
      </c>
      <c r="F19" s="63">
        <v>50</v>
      </c>
      <c r="G19" s="64">
        <f t="shared" si="0"/>
        <v>69.8166666666667</v>
      </c>
      <c r="H19" s="65">
        <v>14</v>
      </c>
      <c r="I19" s="77" t="s">
        <v>20</v>
      </c>
      <c r="J19" s="58"/>
      <c r="K19" s="80"/>
      <c r="L19" s="80"/>
      <c r="M19" s="80"/>
      <c r="N19" s="80"/>
      <c r="O19" s="80"/>
      <c r="P19" s="80"/>
      <c r="Q19" s="90"/>
      <c r="R19" s="77"/>
    </row>
    <row r="20" ht="18" customHeight="1" spans="1:18">
      <c r="A20" s="58">
        <v>15</v>
      </c>
      <c r="B20" s="262" t="s">
        <v>65</v>
      </c>
      <c r="C20" s="63">
        <v>62</v>
      </c>
      <c r="D20" s="117">
        <v>87.6333333333333</v>
      </c>
      <c r="E20" s="63">
        <v>60</v>
      </c>
      <c r="F20" s="63">
        <v>50</v>
      </c>
      <c r="G20" s="64">
        <f t="shared" si="0"/>
        <v>69.5533333333333</v>
      </c>
      <c r="H20" s="65">
        <v>15</v>
      </c>
      <c r="I20" s="77" t="s">
        <v>20</v>
      </c>
      <c r="J20" s="58"/>
      <c r="K20" s="80"/>
      <c r="L20" s="80"/>
      <c r="M20" s="80"/>
      <c r="N20" s="80"/>
      <c r="O20" s="80"/>
      <c r="P20" s="80"/>
      <c r="Q20" s="90"/>
      <c r="R20" s="77"/>
    </row>
    <row r="21" ht="18" customHeight="1" spans="1:18">
      <c r="A21" s="58">
        <v>16</v>
      </c>
      <c r="B21" s="262" t="s">
        <v>66</v>
      </c>
      <c r="C21" s="63">
        <v>68</v>
      </c>
      <c r="D21" s="117">
        <v>83.8</v>
      </c>
      <c r="E21" s="63">
        <v>60</v>
      </c>
      <c r="F21" s="63">
        <v>50</v>
      </c>
      <c r="G21" s="64">
        <f t="shared" si="0"/>
        <v>69.52</v>
      </c>
      <c r="H21" s="65">
        <v>16</v>
      </c>
      <c r="I21" s="77" t="s">
        <v>26</v>
      </c>
      <c r="J21" s="58"/>
      <c r="K21" s="80"/>
      <c r="L21" s="80"/>
      <c r="M21" s="80"/>
      <c r="N21" s="80"/>
      <c r="O21" s="80"/>
      <c r="P21" s="80"/>
      <c r="Q21" s="90"/>
      <c r="R21" s="77"/>
    </row>
    <row r="22" ht="18" customHeight="1" spans="1:18">
      <c r="A22" s="58">
        <v>17</v>
      </c>
      <c r="B22" s="262" t="s">
        <v>67</v>
      </c>
      <c r="C22" s="63">
        <v>68</v>
      </c>
      <c r="D22" s="117">
        <v>83.3833333333333</v>
      </c>
      <c r="E22" s="63">
        <v>60</v>
      </c>
      <c r="F22" s="63">
        <v>50</v>
      </c>
      <c r="G22" s="64">
        <f t="shared" si="0"/>
        <v>69.3533333333333</v>
      </c>
      <c r="H22" s="65">
        <v>17</v>
      </c>
      <c r="I22" s="77" t="s">
        <v>26</v>
      </c>
      <c r="J22" s="58"/>
      <c r="K22" s="86"/>
      <c r="L22" s="86"/>
      <c r="M22" s="86"/>
      <c r="N22" s="86"/>
      <c r="O22" s="86"/>
      <c r="P22" s="86"/>
      <c r="Q22" s="90"/>
      <c r="R22" s="90"/>
    </row>
    <row r="23" ht="18" customHeight="1" spans="1:18">
      <c r="A23" s="58">
        <v>18</v>
      </c>
      <c r="B23" s="262" t="s">
        <v>68</v>
      </c>
      <c r="C23" s="63">
        <v>60</v>
      </c>
      <c r="D23" s="117">
        <v>87.65</v>
      </c>
      <c r="E23" s="63">
        <v>60</v>
      </c>
      <c r="F23" s="63">
        <v>50</v>
      </c>
      <c r="G23" s="64">
        <f t="shared" si="0"/>
        <v>69.06</v>
      </c>
      <c r="H23" s="65">
        <v>18</v>
      </c>
      <c r="I23" s="77" t="s">
        <v>26</v>
      </c>
      <c r="J23" s="58"/>
      <c r="K23" s="86"/>
      <c r="L23" s="86"/>
      <c r="M23" s="86"/>
      <c r="N23" s="86"/>
      <c r="O23" s="86"/>
      <c r="P23" s="86"/>
      <c r="Q23" s="90"/>
      <c r="R23" s="90"/>
    </row>
    <row r="24" ht="18" customHeight="1" spans="1:18">
      <c r="A24" s="58">
        <v>19</v>
      </c>
      <c r="B24" s="262" t="s">
        <v>69</v>
      </c>
      <c r="C24" s="63">
        <v>60</v>
      </c>
      <c r="D24" s="117">
        <v>87.55</v>
      </c>
      <c r="E24" s="63">
        <v>60</v>
      </c>
      <c r="F24" s="63">
        <v>50</v>
      </c>
      <c r="G24" s="64">
        <f t="shared" si="0"/>
        <v>69.02</v>
      </c>
      <c r="H24" s="65">
        <v>19</v>
      </c>
      <c r="I24" s="77" t="s">
        <v>26</v>
      </c>
      <c r="J24" s="58"/>
      <c r="K24" s="86"/>
      <c r="L24" s="86"/>
      <c r="M24" s="86"/>
      <c r="N24" s="86"/>
      <c r="O24" s="86"/>
      <c r="P24" s="86"/>
      <c r="Q24" s="90"/>
      <c r="R24" s="90"/>
    </row>
    <row r="25" ht="18" customHeight="1" spans="1:18">
      <c r="A25" s="58">
        <v>20</v>
      </c>
      <c r="B25" s="262" t="s">
        <v>70</v>
      </c>
      <c r="C25" s="63">
        <v>60</v>
      </c>
      <c r="D25" s="117">
        <v>86.8833333333333</v>
      </c>
      <c r="E25" s="63">
        <v>60</v>
      </c>
      <c r="F25" s="63">
        <v>50</v>
      </c>
      <c r="G25" s="64">
        <f t="shared" si="0"/>
        <v>68.7533333333333</v>
      </c>
      <c r="H25" s="65">
        <v>20</v>
      </c>
      <c r="I25" s="77" t="s">
        <v>26</v>
      </c>
      <c r="J25" s="58"/>
      <c r="K25" s="86"/>
      <c r="L25" s="86"/>
      <c r="M25" s="86"/>
      <c r="N25" s="86"/>
      <c r="O25" s="86"/>
      <c r="P25" s="86"/>
      <c r="Q25" s="90"/>
      <c r="R25" s="90"/>
    </row>
    <row r="26" ht="18" customHeight="1" spans="1:18">
      <c r="A26" s="58">
        <v>21</v>
      </c>
      <c r="B26" s="262" t="s">
        <v>71</v>
      </c>
      <c r="C26" s="63">
        <v>62</v>
      </c>
      <c r="D26" s="117">
        <v>85.5</v>
      </c>
      <c r="E26" s="63">
        <v>60</v>
      </c>
      <c r="F26" s="63">
        <v>50</v>
      </c>
      <c r="G26" s="64">
        <f t="shared" si="0"/>
        <v>68.7</v>
      </c>
      <c r="H26" s="65">
        <v>21</v>
      </c>
      <c r="I26" s="77" t="s">
        <v>26</v>
      </c>
      <c r="J26" s="58"/>
      <c r="K26" s="86"/>
      <c r="L26" s="86"/>
      <c r="M26" s="86"/>
      <c r="N26" s="86"/>
      <c r="O26" s="86"/>
      <c r="P26" s="86"/>
      <c r="Q26" s="90"/>
      <c r="R26" s="90"/>
    </row>
    <row r="27" ht="18" customHeight="1" spans="1:18">
      <c r="A27" s="58">
        <v>22</v>
      </c>
      <c r="B27" s="262" t="s">
        <v>72</v>
      </c>
      <c r="C27" s="63">
        <v>63</v>
      </c>
      <c r="D27" s="117">
        <v>84.6833333333333</v>
      </c>
      <c r="E27" s="63">
        <v>60</v>
      </c>
      <c r="F27" s="63">
        <v>50</v>
      </c>
      <c r="G27" s="64">
        <f t="shared" si="0"/>
        <v>68.6233333333333</v>
      </c>
      <c r="H27" s="65">
        <v>22</v>
      </c>
      <c r="I27" s="77" t="s">
        <v>26</v>
      </c>
      <c r="J27" s="58"/>
      <c r="K27" s="86"/>
      <c r="L27" s="86"/>
      <c r="M27" s="86"/>
      <c r="N27" s="86"/>
      <c r="O27" s="86"/>
      <c r="P27" s="86"/>
      <c r="Q27" s="90"/>
      <c r="R27" s="90"/>
    </row>
    <row r="28" ht="18" customHeight="1" spans="1:18">
      <c r="A28" s="58">
        <v>23</v>
      </c>
      <c r="B28" s="262" t="s">
        <v>73</v>
      </c>
      <c r="C28" s="63">
        <v>60</v>
      </c>
      <c r="D28" s="117">
        <v>86.4833333333333</v>
      </c>
      <c r="E28" s="63">
        <v>60</v>
      </c>
      <c r="F28" s="63">
        <v>50</v>
      </c>
      <c r="G28" s="64">
        <f t="shared" si="0"/>
        <v>68.5933333333333</v>
      </c>
      <c r="H28" s="65">
        <v>23</v>
      </c>
      <c r="I28" s="77" t="s">
        <v>26</v>
      </c>
      <c r="J28" s="58"/>
      <c r="K28" s="86"/>
      <c r="L28" s="86"/>
      <c r="M28" s="86"/>
      <c r="N28" s="86"/>
      <c r="O28" s="86"/>
      <c r="P28" s="86"/>
      <c r="Q28" s="90"/>
      <c r="R28" s="90"/>
    </row>
    <row r="29" ht="18" customHeight="1" spans="1:18">
      <c r="A29" s="58">
        <v>24</v>
      </c>
      <c r="B29" s="262" t="s">
        <v>74</v>
      </c>
      <c r="C29" s="63">
        <v>62</v>
      </c>
      <c r="D29" s="117">
        <v>84.3833333333333</v>
      </c>
      <c r="E29" s="63">
        <v>60</v>
      </c>
      <c r="F29" s="63">
        <v>50</v>
      </c>
      <c r="G29" s="64">
        <f t="shared" si="0"/>
        <v>68.2533333333333</v>
      </c>
      <c r="H29" s="65">
        <v>24</v>
      </c>
      <c r="I29" s="77" t="s">
        <v>26</v>
      </c>
      <c r="J29" s="58"/>
      <c r="K29" s="86"/>
      <c r="L29" s="86"/>
      <c r="M29" s="86"/>
      <c r="N29" s="86"/>
      <c r="O29" s="86"/>
      <c r="P29" s="86"/>
      <c r="Q29" s="90"/>
      <c r="R29" s="90"/>
    </row>
    <row r="30" ht="18" customHeight="1" spans="1:18">
      <c r="A30" s="58">
        <v>25</v>
      </c>
      <c r="B30" s="262" t="s">
        <v>75</v>
      </c>
      <c r="C30" s="63">
        <v>62</v>
      </c>
      <c r="D30" s="117">
        <v>84.2166666666667</v>
      </c>
      <c r="E30" s="63">
        <v>60</v>
      </c>
      <c r="F30" s="63">
        <v>50</v>
      </c>
      <c r="G30" s="64">
        <f t="shared" si="0"/>
        <v>68.1866666666667</v>
      </c>
      <c r="H30" s="65">
        <v>25</v>
      </c>
      <c r="I30" s="77" t="s">
        <v>26</v>
      </c>
      <c r="J30" s="58"/>
      <c r="K30" s="86"/>
      <c r="L30" s="86"/>
      <c r="M30" s="86"/>
      <c r="N30" s="86"/>
      <c r="O30" s="86"/>
      <c r="P30" s="86"/>
      <c r="Q30" s="90"/>
      <c r="R30" s="90"/>
    </row>
    <row r="31" ht="18" customHeight="1" spans="1:18">
      <c r="A31" s="58">
        <v>26</v>
      </c>
      <c r="B31" s="262" t="s">
        <v>76</v>
      </c>
      <c r="C31" s="63">
        <v>60</v>
      </c>
      <c r="D31" s="117">
        <v>85.4333333333333</v>
      </c>
      <c r="E31" s="63">
        <v>60</v>
      </c>
      <c r="F31" s="63">
        <v>50</v>
      </c>
      <c r="G31" s="64">
        <f t="shared" si="0"/>
        <v>68.1733333333333</v>
      </c>
      <c r="H31" s="65">
        <v>26</v>
      </c>
      <c r="I31" s="77" t="s">
        <v>26</v>
      </c>
      <c r="J31" s="58"/>
      <c r="K31" s="80"/>
      <c r="L31" s="80"/>
      <c r="M31" s="80"/>
      <c r="N31" s="80"/>
      <c r="O31" s="80"/>
      <c r="P31" s="80"/>
      <c r="Q31" s="90"/>
      <c r="R31" s="90"/>
    </row>
    <row r="32" ht="18" customHeight="1" spans="1:18">
      <c r="A32" s="58">
        <v>27</v>
      </c>
      <c r="B32" s="262" t="s">
        <v>77</v>
      </c>
      <c r="C32" s="63">
        <v>60</v>
      </c>
      <c r="D32" s="117">
        <v>85.0666666666667</v>
      </c>
      <c r="E32" s="63">
        <v>60</v>
      </c>
      <c r="F32" s="63">
        <v>50</v>
      </c>
      <c r="G32" s="64">
        <f t="shared" si="0"/>
        <v>68.0266666666667</v>
      </c>
      <c r="H32" s="65">
        <v>27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262" t="s">
        <v>78</v>
      </c>
      <c r="C33" s="63">
        <v>60</v>
      </c>
      <c r="D33" s="377">
        <v>84.7333333333333</v>
      </c>
      <c r="E33" s="63">
        <v>60</v>
      </c>
      <c r="F33" s="78">
        <v>50</v>
      </c>
      <c r="G33" s="64">
        <f t="shared" si="0"/>
        <v>67.8933333333333</v>
      </c>
      <c r="H33" s="65">
        <v>28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262" t="s">
        <v>79</v>
      </c>
      <c r="C34" s="63">
        <v>60</v>
      </c>
      <c r="D34" s="117">
        <v>84.35</v>
      </c>
      <c r="E34" s="63">
        <v>60</v>
      </c>
      <c r="F34" s="63">
        <v>50</v>
      </c>
      <c r="G34" s="64">
        <f t="shared" si="0"/>
        <v>67.74</v>
      </c>
      <c r="H34" s="65">
        <v>29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262" t="s">
        <v>80</v>
      </c>
      <c r="C35" s="63">
        <v>60</v>
      </c>
      <c r="D35" s="117">
        <v>84.35</v>
      </c>
      <c r="E35" s="63">
        <v>60</v>
      </c>
      <c r="F35" s="63">
        <v>50</v>
      </c>
      <c r="G35" s="64">
        <f t="shared" si="0"/>
        <v>67.74</v>
      </c>
      <c r="H35" s="65">
        <v>30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262" t="s">
        <v>81</v>
      </c>
      <c r="C36" s="63">
        <v>60</v>
      </c>
      <c r="D36" s="117">
        <v>84.3166666666667</v>
      </c>
      <c r="E36" s="63">
        <v>60</v>
      </c>
      <c r="F36" s="63">
        <v>50</v>
      </c>
      <c r="G36" s="64">
        <f t="shared" si="0"/>
        <v>67.7266666666667</v>
      </c>
      <c r="H36" s="65">
        <v>31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262" t="s">
        <v>82</v>
      </c>
      <c r="C37" s="63">
        <v>60</v>
      </c>
      <c r="D37" s="117">
        <v>84.2166666666667</v>
      </c>
      <c r="E37" s="63">
        <v>60</v>
      </c>
      <c r="F37" s="63">
        <v>50</v>
      </c>
      <c r="G37" s="64">
        <f t="shared" si="0"/>
        <v>67.6866666666667</v>
      </c>
      <c r="H37" s="65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262" t="s">
        <v>83</v>
      </c>
      <c r="C38" s="63">
        <v>60</v>
      </c>
      <c r="D38" s="117">
        <v>82.85</v>
      </c>
      <c r="E38" s="63">
        <v>60</v>
      </c>
      <c r="F38" s="63">
        <v>50</v>
      </c>
      <c r="G38" s="64">
        <f t="shared" si="0"/>
        <v>67.14</v>
      </c>
      <c r="H38" s="65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262" t="s">
        <v>84</v>
      </c>
      <c r="C39" s="62">
        <v>60</v>
      </c>
      <c r="D39" s="378">
        <v>81.4166666666667</v>
      </c>
      <c r="E39" s="62">
        <v>60</v>
      </c>
      <c r="F39" s="63">
        <v>50</v>
      </c>
      <c r="G39" s="64">
        <f t="shared" si="0"/>
        <v>66.5666666666667</v>
      </c>
      <c r="H39" s="65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sortState ref="A6:I44">
    <sortCondition ref="G6:G44" descending="1"/>
  </sortState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92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6"/>
  <sheetViews>
    <sheetView workbookViewId="0">
      <selection activeCell="U15" sqref="U15"/>
    </sheetView>
  </sheetViews>
  <sheetFormatPr defaultColWidth="9" defaultRowHeight="13.5"/>
  <sheetData>
    <row r="1" spans="1:14">
      <c r="A1" t="s">
        <v>0</v>
      </c>
      <c r="D1" s="167"/>
      <c r="E1" s="167"/>
      <c r="M1" s="167"/>
      <c r="N1" s="167"/>
    </row>
    <row r="2" ht="20.25" spans="1:19">
      <c r="A2" s="50" t="s">
        <v>1</v>
      </c>
      <c r="B2" s="50"/>
      <c r="C2" s="51"/>
      <c r="D2" s="168"/>
      <c r="E2" s="168"/>
      <c r="F2" s="51"/>
      <c r="G2" s="51"/>
      <c r="H2" s="50"/>
      <c r="I2" s="50"/>
      <c r="J2" s="50"/>
      <c r="K2" s="51"/>
      <c r="L2" s="51"/>
      <c r="M2" s="168"/>
      <c r="N2" s="168"/>
      <c r="O2" s="51"/>
      <c r="P2" s="51"/>
      <c r="Q2" s="50"/>
      <c r="R2" s="50"/>
      <c r="S2" s="76"/>
    </row>
    <row r="3" ht="14.25" spans="1:19">
      <c r="A3" s="207" t="s">
        <v>932</v>
      </c>
      <c r="B3" s="207"/>
      <c r="C3" s="208"/>
      <c r="D3" s="179"/>
      <c r="E3" s="179"/>
      <c r="F3" s="208"/>
      <c r="G3" s="208"/>
      <c r="H3" s="207"/>
      <c r="I3" s="207"/>
      <c r="J3" s="207"/>
      <c r="K3" s="208"/>
      <c r="L3" s="208"/>
      <c r="M3" s="179"/>
      <c r="N3" s="179"/>
      <c r="O3" s="208"/>
      <c r="P3" s="208"/>
      <c r="Q3" s="207"/>
      <c r="R3" s="207"/>
      <c r="S3" s="76"/>
    </row>
    <row r="4" ht="14.25" spans="1:19">
      <c r="A4" s="54" t="s">
        <v>3</v>
      </c>
      <c r="B4" s="55" t="s">
        <v>4</v>
      </c>
      <c r="C4" s="56" t="s">
        <v>5</v>
      </c>
      <c r="D4" s="172"/>
      <c r="E4" s="172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172"/>
      <c r="N4" s="172"/>
      <c r="O4" s="56"/>
      <c r="P4" s="56" t="s">
        <v>6</v>
      </c>
      <c r="Q4" s="55" t="s">
        <v>7</v>
      </c>
      <c r="R4" s="55" t="s">
        <v>8</v>
      </c>
      <c r="S4" s="76"/>
    </row>
    <row r="5" ht="14.25" spans="1:19">
      <c r="A5" s="54"/>
      <c r="B5" s="55"/>
      <c r="C5" s="56" t="s">
        <v>9</v>
      </c>
      <c r="D5" s="173" t="s">
        <v>10</v>
      </c>
      <c r="E5" s="172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173" t="s">
        <v>10</v>
      </c>
      <c r="N5" s="172" t="s">
        <v>11</v>
      </c>
      <c r="O5" s="56" t="s">
        <v>12</v>
      </c>
      <c r="P5" s="56"/>
      <c r="Q5" s="55"/>
      <c r="R5" s="55"/>
      <c r="S5" s="76"/>
    </row>
    <row r="6" spans="1:19">
      <c r="A6" s="174">
        <v>1</v>
      </c>
      <c r="B6" s="209" t="s">
        <v>933</v>
      </c>
      <c r="C6" s="210">
        <v>79</v>
      </c>
      <c r="D6" s="175">
        <v>91.4</v>
      </c>
      <c r="E6" s="211">
        <v>72.8</v>
      </c>
      <c r="F6" s="212">
        <v>53</v>
      </c>
      <c r="G6" s="176">
        <v>77.83</v>
      </c>
      <c r="H6" s="177">
        <v>1</v>
      </c>
      <c r="I6" s="183" t="s">
        <v>14</v>
      </c>
      <c r="J6" s="174">
        <v>35</v>
      </c>
      <c r="K6" s="209" t="s">
        <v>934</v>
      </c>
      <c r="L6" s="210">
        <v>56</v>
      </c>
      <c r="M6" s="175">
        <v>77.8</v>
      </c>
      <c r="N6" s="211">
        <v>72.8</v>
      </c>
      <c r="O6" s="212">
        <v>50</v>
      </c>
      <c r="P6" s="176">
        <v>66.04</v>
      </c>
      <c r="Q6" s="90">
        <v>35</v>
      </c>
      <c r="R6" s="77" t="s">
        <v>26</v>
      </c>
      <c r="S6" s="204"/>
    </row>
    <row r="7" ht="14.25" spans="1:19">
      <c r="A7" s="174">
        <v>2</v>
      </c>
      <c r="B7" s="209" t="s">
        <v>935</v>
      </c>
      <c r="C7" s="210">
        <v>69</v>
      </c>
      <c r="D7" s="178">
        <v>86.87</v>
      </c>
      <c r="E7" s="211">
        <v>77.6</v>
      </c>
      <c r="F7" s="212">
        <v>57</v>
      </c>
      <c r="G7" s="176">
        <v>75.04</v>
      </c>
      <c r="H7" s="177">
        <v>2</v>
      </c>
      <c r="I7" s="183" t="s">
        <v>14</v>
      </c>
      <c r="J7" s="174">
        <v>36</v>
      </c>
      <c r="K7" s="209" t="s">
        <v>936</v>
      </c>
      <c r="L7" s="210">
        <v>60</v>
      </c>
      <c r="M7" s="175">
        <v>75</v>
      </c>
      <c r="N7" s="211">
        <v>72</v>
      </c>
      <c r="O7" s="212">
        <v>50</v>
      </c>
      <c r="P7" s="176">
        <v>65.8</v>
      </c>
      <c r="Q7" s="90">
        <v>36</v>
      </c>
      <c r="R7" s="77" t="s">
        <v>26</v>
      </c>
      <c r="S7" s="76"/>
    </row>
    <row r="8" ht="14.25" spans="1:19">
      <c r="A8" s="174">
        <v>3</v>
      </c>
      <c r="B8" s="209" t="s">
        <v>937</v>
      </c>
      <c r="C8" s="213">
        <v>64</v>
      </c>
      <c r="D8" s="175">
        <v>89.27</v>
      </c>
      <c r="E8" s="214">
        <v>73.6</v>
      </c>
      <c r="F8" s="212">
        <v>52</v>
      </c>
      <c r="G8" s="176">
        <v>73.548</v>
      </c>
      <c r="H8" s="177">
        <v>3</v>
      </c>
      <c r="I8" s="183" t="s">
        <v>14</v>
      </c>
      <c r="J8" s="174">
        <v>37</v>
      </c>
      <c r="K8" s="209" t="s">
        <v>938</v>
      </c>
      <c r="L8" s="210">
        <v>53</v>
      </c>
      <c r="M8" s="175">
        <v>75.4</v>
      </c>
      <c r="N8" s="211">
        <v>71.2</v>
      </c>
      <c r="O8" s="212">
        <v>50</v>
      </c>
      <c r="P8" s="176">
        <v>64.09</v>
      </c>
      <c r="Q8" s="90">
        <v>37</v>
      </c>
      <c r="R8" s="77" t="s">
        <v>26</v>
      </c>
      <c r="S8" s="76"/>
    </row>
    <row r="9" ht="14.25" spans="1:19">
      <c r="A9" s="174">
        <v>4</v>
      </c>
      <c r="B9" s="209" t="s">
        <v>939</v>
      </c>
      <c r="C9" s="210">
        <v>73</v>
      </c>
      <c r="D9" s="178">
        <v>84.07</v>
      </c>
      <c r="E9" s="211">
        <v>92</v>
      </c>
      <c r="F9" s="212">
        <v>52</v>
      </c>
      <c r="G9" s="176">
        <v>73.32</v>
      </c>
      <c r="H9" s="177">
        <v>4</v>
      </c>
      <c r="I9" s="183" t="s">
        <v>14</v>
      </c>
      <c r="J9" s="174">
        <v>38</v>
      </c>
      <c r="K9" s="209" t="s">
        <v>940</v>
      </c>
      <c r="L9" s="210">
        <v>60</v>
      </c>
      <c r="M9" s="175">
        <v>71.8</v>
      </c>
      <c r="N9" s="211">
        <v>72</v>
      </c>
      <c r="O9" s="212">
        <v>50</v>
      </c>
      <c r="P9" s="176">
        <v>64.52</v>
      </c>
      <c r="Q9" s="90">
        <v>38</v>
      </c>
      <c r="R9" s="77" t="s">
        <v>26</v>
      </c>
      <c r="S9" s="76"/>
    </row>
    <row r="10" spans="1:18">
      <c r="A10" s="174">
        <v>5</v>
      </c>
      <c r="B10" s="209" t="s">
        <v>941</v>
      </c>
      <c r="C10" s="210">
        <v>69</v>
      </c>
      <c r="D10" s="175">
        <v>82.4</v>
      </c>
      <c r="E10" s="211">
        <v>74.4</v>
      </c>
      <c r="F10" s="212">
        <v>51</v>
      </c>
      <c r="G10" s="176">
        <v>73.21</v>
      </c>
      <c r="H10" s="177">
        <v>5</v>
      </c>
      <c r="I10" s="183" t="s">
        <v>14</v>
      </c>
      <c r="J10" s="174">
        <v>39</v>
      </c>
      <c r="K10" s="209" t="s">
        <v>942</v>
      </c>
      <c r="L10" s="210">
        <v>49</v>
      </c>
      <c r="M10" s="175">
        <v>70.9</v>
      </c>
      <c r="N10" s="211">
        <v>72</v>
      </c>
      <c r="O10" s="212">
        <v>52</v>
      </c>
      <c r="P10" s="176">
        <v>61.81</v>
      </c>
      <c r="Q10" s="90">
        <v>41</v>
      </c>
      <c r="R10" s="77" t="s">
        <v>26</v>
      </c>
    </row>
    <row r="11" ht="14.25" spans="1:19">
      <c r="A11" s="174">
        <v>6</v>
      </c>
      <c r="B11" s="209" t="s">
        <v>943</v>
      </c>
      <c r="C11" s="210">
        <v>66</v>
      </c>
      <c r="D11" s="175">
        <v>87.64</v>
      </c>
      <c r="E11" s="211">
        <v>75.2</v>
      </c>
      <c r="F11" s="212">
        <v>50</v>
      </c>
      <c r="G11" s="176">
        <v>72.84</v>
      </c>
      <c r="H11" s="177">
        <v>6</v>
      </c>
      <c r="I11" s="183" t="s">
        <v>14</v>
      </c>
      <c r="J11" s="187">
        <v>40</v>
      </c>
      <c r="K11" s="220" t="s">
        <v>944</v>
      </c>
      <c r="L11" s="221">
        <v>60</v>
      </c>
      <c r="M11" s="190">
        <v>70.27</v>
      </c>
      <c r="N11" s="222">
        <v>69.6</v>
      </c>
      <c r="O11" s="187">
        <v>50</v>
      </c>
      <c r="P11" s="192">
        <v>63.548</v>
      </c>
      <c r="Q11" s="109">
        <v>39</v>
      </c>
      <c r="R11" s="113" t="s">
        <v>26</v>
      </c>
      <c r="S11" s="76"/>
    </row>
    <row r="12" ht="14.25" spans="1:19">
      <c r="A12" s="174">
        <v>7</v>
      </c>
      <c r="B12" s="209" t="s">
        <v>681</v>
      </c>
      <c r="C12" s="210">
        <v>62</v>
      </c>
      <c r="D12" s="175">
        <v>87.73</v>
      </c>
      <c r="E12" s="211">
        <v>74.4</v>
      </c>
      <c r="F12" s="212">
        <v>50</v>
      </c>
      <c r="G12" s="176">
        <v>71.752</v>
      </c>
      <c r="H12" s="177">
        <v>7</v>
      </c>
      <c r="I12" s="183" t="s">
        <v>14</v>
      </c>
      <c r="J12" s="187">
        <v>41</v>
      </c>
      <c r="K12" s="223" t="s">
        <v>945</v>
      </c>
      <c r="L12" s="224">
        <v>64</v>
      </c>
      <c r="M12" s="225">
        <v>64.93</v>
      </c>
      <c r="N12" s="226">
        <v>73.6</v>
      </c>
      <c r="O12" s="227">
        <v>50</v>
      </c>
      <c r="P12" s="228">
        <v>63.012</v>
      </c>
      <c r="Q12" s="231">
        <v>40</v>
      </c>
      <c r="R12" s="232" t="s">
        <v>39</v>
      </c>
      <c r="S12" s="76"/>
    </row>
    <row r="13" ht="14.25" spans="1:19">
      <c r="A13" s="174">
        <v>8</v>
      </c>
      <c r="B13" s="209" t="s">
        <v>946</v>
      </c>
      <c r="C13" s="210">
        <v>62</v>
      </c>
      <c r="D13" s="175">
        <v>87.8</v>
      </c>
      <c r="E13" s="211">
        <v>72.8</v>
      </c>
      <c r="F13" s="212">
        <v>50</v>
      </c>
      <c r="G13" s="176">
        <v>71.54</v>
      </c>
      <c r="H13" s="177">
        <v>8</v>
      </c>
      <c r="I13" s="183" t="s">
        <v>14</v>
      </c>
      <c r="J13" s="229"/>
      <c r="K13" s="229"/>
      <c r="L13" s="229"/>
      <c r="M13" s="230"/>
      <c r="N13" s="230"/>
      <c r="O13" s="229"/>
      <c r="P13" s="229"/>
      <c r="Q13" s="229"/>
      <c r="R13" s="229"/>
      <c r="S13" s="76"/>
    </row>
    <row r="14" ht="14.25" spans="1:19">
      <c r="A14" s="174">
        <v>9</v>
      </c>
      <c r="B14" s="209" t="s">
        <v>947</v>
      </c>
      <c r="C14" s="200">
        <v>62</v>
      </c>
      <c r="D14" s="175">
        <v>87.07</v>
      </c>
      <c r="E14" s="215">
        <v>72.8</v>
      </c>
      <c r="F14" s="212">
        <v>50</v>
      </c>
      <c r="G14" s="176">
        <v>71.248</v>
      </c>
      <c r="H14" s="177">
        <v>9</v>
      </c>
      <c r="I14" s="183" t="s">
        <v>20</v>
      </c>
      <c r="J14" s="174"/>
      <c r="K14" s="59"/>
      <c r="L14" s="210"/>
      <c r="M14" s="175"/>
      <c r="N14" s="211"/>
      <c r="O14" s="212"/>
      <c r="P14" s="176"/>
      <c r="Q14" s="65"/>
      <c r="R14" s="77"/>
      <c r="S14" s="76"/>
    </row>
    <row r="15" ht="14.25" spans="1:19">
      <c r="A15" s="174">
        <v>10</v>
      </c>
      <c r="B15" s="209" t="s">
        <v>948</v>
      </c>
      <c r="C15" s="210">
        <v>62</v>
      </c>
      <c r="D15" s="175">
        <v>85.87</v>
      </c>
      <c r="E15" s="211">
        <v>73.6</v>
      </c>
      <c r="F15" s="212">
        <v>50</v>
      </c>
      <c r="G15" s="176">
        <v>70.89</v>
      </c>
      <c r="H15" s="177">
        <v>10</v>
      </c>
      <c r="I15" s="183" t="s">
        <v>20</v>
      </c>
      <c r="J15" s="174"/>
      <c r="K15" s="66"/>
      <c r="L15" s="210"/>
      <c r="M15" s="175"/>
      <c r="N15" s="211"/>
      <c r="O15" s="212"/>
      <c r="P15" s="176"/>
      <c r="Q15" s="90"/>
      <c r="R15" s="77"/>
      <c r="S15" s="76"/>
    </row>
    <row r="16" ht="14.25" spans="1:19">
      <c r="A16" s="174">
        <v>11</v>
      </c>
      <c r="B16" s="209" t="s">
        <v>949</v>
      </c>
      <c r="C16" s="216">
        <v>62</v>
      </c>
      <c r="D16" s="175">
        <v>85</v>
      </c>
      <c r="E16" s="217">
        <v>72.8</v>
      </c>
      <c r="F16" s="212">
        <v>52</v>
      </c>
      <c r="G16" s="176">
        <v>70.82</v>
      </c>
      <c r="H16" s="177">
        <v>11</v>
      </c>
      <c r="I16" s="183" t="s">
        <v>20</v>
      </c>
      <c r="J16" s="174"/>
      <c r="K16" s="66"/>
      <c r="L16" s="213"/>
      <c r="M16" s="175"/>
      <c r="N16" s="214"/>
      <c r="O16" s="212"/>
      <c r="P16" s="176"/>
      <c r="Q16" s="91"/>
      <c r="R16" s="77"/>
      <c r="S16" s="76"/>
    </row>
    <row r="17" ht="14.25" spans="1:19">
      <c r="A17" s="174">
        <v>12</v>
      </c>
      <c r="B17" s="209" t="s">
        <v>950</v>
      </c>
      <c r="C17" s="210">
        <v>62</v>
      </c>
      <c r="D17" s="175">
        <v>83.47</v>
      </c>
      <c r="E17" s="211">
        <v>73.6</v>
      </c>
      <c r="F17" s="212">
        <v>53</v>
      </c>
      <c r="G17" s="176">
        <v>70.778</v>
      </c>
      <c r="H17" s="177">
        <v>12</v>
      </c>
      <c r="I17" s="183" t="s">
        <v>20</v>
      </c>
      <c r="J17" s="174"/>
      <c r="K17" s="59"/>
      <c r="L17" s="210"/>
      <c r="M17" s="175"/>
      <c r="N17" s="211"/>
      <c r="O17" s="212"/>
      <c r="P17" s="176"/>
      <c r="Q17" s="90"/>
      <c r="R17" s="77"/>
      <c r="S17" s="76"/>
    </row>
    <row r="18" spans="1:18">
      <c r="A18" s="174">
        <v>13</v>
      </c>
      <c r="B18" s="209" t="s">
        <v>951</v>
      </c>
      <c r="C18" s="210">
        <v>61</v>
      </c>
      <c r="D18" s="175">
        <v>86.73</v>
      </c>
      <c r="E18" s="211">
        <v>72</v>
      </c>
      <c r="F18" s="212">
        <v>50</v>
      </c>
      <c r="G18" s="176">
        <v>70.74</v>
      </c>
      <c r="H18" s="177">
        <v>13</v>
      </c>
      <c r="I18" s="183" t="s">
        <v>20</v>
      </c>
      <c r="J18" s="174"/>
      <c r="K18" s="195"/>
      <c r="L18" s="195"/>
      <c r="M18" s="196"/>
      <c r="N18" s="197"/>
      <c r="O18" s="195"/>
      <c r="P18" s="195"/>
      <c r="Q18" s="90"/>
      <c r="R18" s="77"/>
    </row>
    <row r="19" spans="1:18">
      <c r="A19" s="174">
        <v>14</v>
      </c>
      <c r="B19" s="209" t="s">
        <v>952</v>
      </c>
      <c r="C19" s="218">
        <v>68</v>
      </c>
      <c r="D19" s="175">
        <v>82.1</v>
      </c>
      <c r="E19" s="219">
        <v>72</v>
      </c>
      <c r="F19" s="212">
        <v>50</v>
      </c>
      <c r="G19" s="176">
        <v>70.64</v>
      </c>
      <c r="H19" s="177">
        <v>14</v>
      </c>
      <c r="I19" s="183" t="s">
        <v>20</v>
      </c>
      <c r="J19" s="174"/>
      <c r="K19" s="195"/>
      <c r="L19" s="195"/>
      <c r="M19" s="197"/>
      <c r="N19" s="197"/>
      <c r="O19" s="195"/>
      <c r="P19" s="195"/>
      <c r="Q19" s="90"/>
      <c r="R19" s="77"/>
    </row>
    <row r="20" spans="1:18">
      <c r="A20" s="174">
        <v>15</v>
      </c>
      <c r="B20" s="209" t="s">
        <v>953</v>
      </c>
      <c r="C20" s="210">
        <v>60</v>
      </c>
      <c r="D20" s="175">
        <v>85.53</v>
      </c>
      <c r="E20" s="211">
        <v>93</v>
      </c>
      <c r="F20" s="212">
        <v>51</v>
      </c>
      <c r="G20" s="176">
        <v>70.57</v>
      </c>
      <c r="H20" s="177">
        <v>15</v>
      </c>
      <c r="I20" s="183" t="s">
        <v>20</v>
      </c>
      <c r="J20" s="174"/>
      <c r="K20" s="195"/>
      <c r="L20" s="195"/>
      <c r="M20" s="197"/>
      <c r="N20" s="197"/>
      <c r="O20" s="195"/>
      <c r="P20" s="195"/>
      <c r="Q20" s="90"/>
      <c r="R20" s="77"/>
    </row>
    <row r="21" spans="1:18">
      <c r="A21" s="174">
        <v>16</v>
      </c>
      <c r="B21" s="209" t="s">
        <v>954</v>
      </c>
      <c r="C21" s="210">
        <v>60</v>
      </c>
      <c r="D21" s="175">
        <v>85.8</v>
      </c>
      <c r="E21" s="211">
        <v>93</v>
      </c>
      <c r="F21" s="212">
        <v>50</v>
      </c>
      <c r="G21" s="176">
        <v>70.48</v>
      </c>
      <c r="H21" s="177">
        <v>16</v>
      </c>
      <c r="I21" s="183" t="s">
        <v>20</v>
      </c>
      <c r="J21" s="174"/>
      <c r="K21" s="198"/>
      <c r="L21" s="198"/>
      <c r="M21" s="199"/>
      <c r="N21" s="199"/>
      <c r="O21" s="198"/>
      <c r="P21" s="198"/>
      <c r="Q21" s="90"/>
      <c r="R21" s="77"/>
    </row>
    <row r="22" spans="1:18">
      <c r="A22" s="174">
        <v>17</v>
      </c>
      <c r="B22" s="209" t="s">
        <v>955</v>
      </c>
      <c r="C22" s="210">
        <v>60</v>
      </c>
      <c r="D22" s="175">
        <v>85.73</v>
      </c>
      <c r="E22" s="211">
        <v>74.4</v>
      </c>
      <c r="F22" s="212">
        <v>50</v>
      </c>
      <c r="G22" s="176">
        <v>70.452</v>
      </c>
      <c r="H22" s="177">
        <v>17</v>
      </c>
      <c r="I22" s="183" t="s">
        <v>26</v>
      </c>
      <c r="J22" s="200"/>
      <c r="K22" s="201"/>
      <c r="L22" s="201"/>
      <c r="M22" s="175"/>
      <c r="N22" s="175"/>
      <c r="O22" s="201"/>
      <c r="P22" s="201"/>
      <c r="Q22" s="92"/>
      <c r="R22" s="90"/>
    </row>
    <row r="23" spans="1:18">
      <c r="A23" s="174">
        <v>18</v>
      </c>
      <c r="B23" s="209" t="s">
        <v>956</v>
      </c>
      <c r="C23" s="210">
        <v>57</v>
      </c>
      <c r="D23" s="175">
        <v>86.74</v>
      </c>
      <c r="E23" s="211">
        <v>95</v>
      </c>
      <c r="F23" s="212">
        <v>50</v>
      </c>
      <c r="G23" s="176">
        <v>70.238</v>
      </c>
      <c r="H23" s="177">
        <v>18</v>
      </c>
      <c r="I23" s="183" t="s">
        <v>26</v>
      </c>
      <c r="J23" s="200"/>
      <c r="K23" s="201"/>
      <c r="L23" s="201"/>
      <c r="M23" s="175"/>
      <c r="N23" s="175"/>
      <c r="O23" s="201"/>
      <c r="P23" s="201"/>
      <c r="Q23" s="92"/>
      <c r="R23" s="90"/>
    </row>
    <row r="24" spans="1:18">
      <c r="A24" s="174">
        <v>19</v>
      </c>
      <c r="B24" s="209" t="s">
        <v>957</v>
      </c>
      <c r="C24" s="210">
        <v>59</v>
      </c>
      <c r="D24" s="175">
        <v>85.6</v>
      </c>
      <c r="E24" s="211">
        <v>73.6</v>
      </c>
      <c r="F24" s="212">
        <v>51</v>
      </c>
      <c r="G24" s="176">
        <v>70.23</v>
      </c>
      <c r="H24" s="177">
        <v>19</v>
      </c>
      <c r="I24" s="183" t="s">
        <v>26</v>
      </c>
      <c r="J24" s="200"/>
      <c r="K24" s="201"/>
      <c r="L24" s="201"/>
      <c r="M24" s="175"/>
      <c r="N24" s="175"/>
      <c r="O24" s="201"/>
      <c r="P24" s="201"/>
      <c r="Q24" s="92"/>
      <c r="R24" s="90"/>
    </row>
    <row r="25" spans="1:18">
      <c r="A25" s="174">
        <v>20</v>
      </c>
      <c r="B25" s="209" t="s">
        <v>958</v>
      </c>
      <c r="C25" s="210">
        <v>60</v>
      </c>
      <c r="D25" s="175">
        <v>86</v>
      </c>
      <c r="E25" s="211">
        <v>72</v>
      </c>
      <c r="F25" s="212">
        <v>50</v>
      </c>
      <c r="G25" s="176">
        <v>70.2</v>
      </c>
      <c r="H25" s="177">
        <v>20</v>
      </c>
      <c r="I25" s="183" t="s">
        <v>26</v>
      </c>
      <c r="J25" s="200"/>
      <c r="K25" s="201"/>
      <c r="L25" s="201"/>
      <c r="M25" s="175"/>
      <c r="N25" s="175"/>
      <c r="O25" s="201"/>
      <c r="P25" s="201"/>
      <c r="Q25" s="92"/>
      <c r="R25" s="90"/>
    </row>
    <row r="26" spans="1:18">
      <c r="A26" s="174">
        <v>21</v>
      </c>
      <c r="B26" s="209" t="s">
        <v>959</v>
      </c>
      <c r="C26" s="200">
        <v>60</v>
      </c>
      <c r="D26" s="175">
        <v>85.33</v>
      </c>
      <c r="E26" s="215">
        <v>75.2</v>
      </c>
      <c r="F26" s="174">
        <v>50</v>
      </c>
      <c r="G26" s="176">
        <v>70.17</v>
      </c>
      <c r="H26" s="177">
        <v>21</v>
      </c>
      <c r="I26" s="183" t="s">
        <v>26</v>
      </c>
      <c r="J26" s="200"/>
      <c r="K26" s="201"/>
      <c r="L26" s="201"/>
      <c r="M26" s="175"/>
      <c r="N26" s="175"/>
      <c r="O26" s="201"/>
      <c r="P26" s="201"/>
      <c r="Q26" s="92"/>
      <c r="R26" s="90"/>
    </row>
    <row r="27" spans="1:18">
      <c r="A27" s="174">
        <v>22</v>
      </c>
      <c r="B27" s="209" t="s">
        <v>960</v>
      </c>
      <c r="C27" s="210">
        <v>60</v>
      </c>
      <c r="D27" s="175">
        <v>85.4</v>
      </c>
      <c r="E27" s="211">
        <v>72.8</v>
      </c>
      <c r="F27" s="212">
        <v>50</v>
      </c>
      <c r="G27" s="176">
        <v>70.08</v>
      </c>
      <c r="H27" s="177">
        <v>22</v>
      </c>
      <c r="I27" s="183" t="s">
        <v>26</v>
      </c>
      <c r="J27" s="200"/>
      <c r="K27" s="201"/>
      <c r="L27" s="201"/>
      <c r="M27" s="175"/>
      <c r="N27" s="175"/>
      <c r="O27" s="201"/>
      <c r="P27" s="201"/>
      <c r="Q27" s="92"/>
      <c r="R27" s="90"/>
    </row>
    <row r="28" spans="1:18">
      <c r="A28" s="174">
        <v>23</v>
      </c>
      <c r="B28" s="209" t="s">
        <v>961</v>
      </c>
      <c r="C28" s="210">
        <v>57</v>
      </c>
      <c r="D28" s="175">
        <v>85</v>
      </c>
      <c r="E28" s="211">
        <v>75.2</v>
      </c>
      <c r="F28" s="212">
        <v>50</v>
      </c>
      <c r="G28" s="176">
        <v>69.53</v>
      </c>
      <c r="H28" s="177">
        <v>23</v>
      </c>
      <c r="I28" s="183" t="s">
        <v>26</v>
      </c>
      <c r="J28" s="200"/>
      <c r="K28" s="201"/>
      <c r="L28" s="201"/>
      <c r="M28" s="175"/>
      <c r="N28" s="175"/>
      <c r="O28" s="201"/>
      <c r="P28" s="201"/>
      <c r="Q28" s="92"/>
      <c r="R28" s="90"/>
    </row>
    <row r="29" spans="1:18">
      <c r="A29" s="174">
        <v>24</v>
      </c>
      <c r="B29" s="209" t="s">
        <v>962</v>
      </c>
      <c r="C29" s="210">
        <v>60</v>
      </c>
      <c r="D29" s="175">
        <v>84.27</v>
      </c>
      <c r="E29" s="211">
        <v>72</v>
      </c>
      <c r="F29" s="212">
        <v>50</v>
      </c>
      <c r="G29" s="176">
        <v>69.5</v>
      </c>
      <c r="H29" s="177">
        <v>24</v>
      </c>
      <c r="I29" s="183" t="s">
        <v>26</v>
      </c>
      <c r="J29" s="200"/>
      <c r="K29" s="201"/>
      <c r="L29" s="201"/>
      <c r="M29" s="175"/>
      <c r="N29" s="175"/>
      <c r="O29" s="201"/>
      <c r="P29" s="201"/>
      <c r="Q29" s="92"/>
      <c r="R29" s="90"/>
    </row>
    <row r="30" spans="1:18">
      <c r="A30" s="174">
        <v>25</v>
      </c>
      <c r="B30" s="209" t="s">
        <v>963</v>
      </c>
      <c r="C30" s="210">
        <v>60</v>
      </c>
      <c r="D30" s="175">
        <v>83.13</v>
      </c>
      <c r="E30" s="211">
        <v>92</v>
      </c>
      <c r="F30" s="212">
        <v>51</v>
      </c>
      <c r="G30" s="176">
        <v>69.49</v>
      </c>
      <c r="H30" s="177">
        <v>25</v>
      </c>
      <c r="I30" s="183" t="s">
        <v>26</v>
      </c>
      <c r="J30" s="200"/>
      <c r="K30" s="201"/>
      <c r="L30" s="201"/>
      <c r="M30" s="175"/>
      <c r="N30" s="175"/>
      <c r="O30" s="201"/>
      <c r="P30" s="201"/>
      <c r="Q30" s="92"/>
      <c r="R30" s="90"/>
    </row>
    <row r="31" spans="1:18">
      <c r="A31" s="174">
        <v>26</v>
      </c>
      <c r="B31" s="209" t="s">
        <v>964</v>
      </c>
      <c r="C31" s="210">
        <v>57</v>
      </c>
      <c r="D31" s="175">
        <v>84.4</v>
      </c>
      <c r="E31" s="211">
        <v>75.2</v>
      </c>
      <c r="F31" s="212">
        <v>50</v>
      </c>
      <c r="G31" s="176">
        <v>69.29</v>
      </c>
      <c r="H31" s="177">
        <v>26</v>
      </c>
      <c r="I31" s="183" t="s">
        <v>26</v>
      </c>
      <c r="J31" s="174"/>
      <c r="K31" s="202"/>
      <c r="L31" s="202"/>
      <c r="M31" s="196"/>
      <c r="N31" s="196"/>
      <c r="O31" s="202"/>
      <c r="P31" s="202"/>
      <c r="Q31" s="90"/>
      <c r="R31" s="90"/>
    </row>
    <row r="32" spans="1:18">
      <c r="A32" s="174">
        <v>27</v>
      </c>
      <c r="B32" s="209" t="s">
        <v>965</v>
      </c>
      <c r="C32" s="210">
        <v>56</v>
      </c>
      <c r="D32" s="175">
        <v>84.27</v>
      </c>
      <c r="E32" s="211">
        <v>72.8</v>
      </c>
      <c r="F32" s="212">
        <v>50</v>
      </c>
      <c r="G32" s="176">
        <v>68.63</v>
      </c>
      <c r="H32" s="177">
        <v>27</v>
      </c>
      <c r="I32" s="183" t="s">
        <v>26</v>
      </c>
      <c r="J32" s="174"/>
      <c r="K32" s="195"/>
      <c r="L32" s="195"/>
      <c r="M32" s="197"/>
      <c r="N32" s="197"/>
      <c r="O32" s="195"/>
      <c r="P32" s="195"/>
      <c r="Q32" s="90"/>
      <c r="R32" s="90"/>
    </row>
    <row r="33" spans="1:18">
      <c r="A33" s="174">
        <v>28</v>
      </c>
      <c r="B33" s="209" t="s">
        <v>966</v>
      </c>
      <c r="C33" s="210">
        <v>57</v>
      </c>
      <c r="D33" s="175">
        <v>83.93</v>
      </c>
      <c r="E33" s="211">
        <v>70.4</v>
      </c>
      <c r="F33" s="212">
        <v>50</v>
      </c>
      <c r="G33" s="176">
        <v>68.382</v>
      </c>
      <c r="H33" s="177">
        <v>28</v>
      </c>
      <c r="I33" s="183" t="s">
        <v>26</v>
      </c>
      <c r="J33" s="174"/>
      <c r="K33" s="195"/>
      <c r="L33" s="195"/>
      <c r="M33" s="197"/>
      <c r="N33" s="197"/>
      <c r="O33" s="195"/>
      <c r="P33" s="195"/>
      <c r="Q33" s="90"/>
      <c r="R33" s="90"/>
    </row>
    <row r="34" spans="1:18">
      <c r="A34" s="174">
        <v>29</v>
      </c>
      <c r="B34" s="209" t="s">
        <v>967</v>
      </c>
      <c r="C34" s="210">
        <v>64</v>
      </c>
      <c r="D34" s="175">
        <v>79.47</v>
      </c>
      <c r="E34" s="211">
        <v>70.4</v>
      </c>
      <c r="F34" s="212">
        <v>50</v>
      </c>
      <c r="G34" s="176">
        <v>68.35</v>
      </c>
      <c r="H34" s="177">
        <v>29</v>
      </c>
      <c r="I34" s="183" t="s">
        <v>26</v>
      </c>
      <c r="J34" s="174"/>
      <c r="K34" s="195"/>
      <c r="L34" s="195"/>
      <c r="M34" s="197"/>
      <c r="N34" s="197"/>
      <c r="O34" s="195"/>
      <c r="P34" s="195"/>
      <c r="Q34" s="90"/>
      <c r="R34" s="90"/>
    </row>
    <row r="35" spans="1:18">
      <c r="A35" s="174">
        <v>30</v>
      </c>
      <c r="B35" s="209" t="s">
        <v>968</v>
      </c>
      <c r="C35" s="210">
        <v>57</v>
      </c>
      <c r="D35" s="175">
        <v>83.2</v>
      </c>
      <c r="E35" s="211">
        <v>72</v>
      </c>
      <c r="F35" s="212">
        <v>50</v>
      </c>
      <c r="G35" s="176">
        <v>68.33</v>
      </c>
      <c r="H35" s="177">
        <v>30</v>
      </c>
      <c r="I35" s="183" t="s">
        <v>26</v>
      </c>
      <c r="J35" s="174"/>
      <c r="K35" s="195"/>
      <c r="L35" s="195"/>
      <c r="M35" s="197"/>
      <c r="N35" s="197"/>
      <c r="O35" s="195"/>
      <c r="P35" s="195"/>
      <c r="Q35" s="90"/>
      <c r="R35" s="90"/>
    </row>
    <row r="36" spans="1:18">
      <c r="A36" s="174">
        <v>31</v>
      </c>
      <c r="B36" s="209" t="s">
        <v>969</v>
      </c>
      <c r="C36" s="210">
        <v>59</v>
      </c>
      <c r="D36" s="175">
        <v>81.2</v>
      </c>
      <c r="E36" s="211">
        <v>71.2</v>
      </c>
      <c r="F36" s="212">
        <v>50</v>
      </c>
      <c r="G36" s="176">
        <v>67.91</v>
      </c>
      <c r="H36" s="177">
        <v>31</v>
      </c>
      <c r="I36" s="183" t="s">
        <v>26</v>
      </c>
      <c r="J36" s="174"/>
      <c r="K36" s="195"/>
      <c r="L36" s="195"/>
      <c r="M36" s="197"/>
      <c r="N36" s="197"/>
      <c r="O36" s="195"/>
      <c r="P36" s="195"/>
      <c r="Q36" s="90"/>
      <c r="R36" s="90"/>
    </row>
    <row r="37" spans="1:18">
      <c r="A37" s="174">
        <v>32</v>
      </c>
      <c r="B37" s="209" t="s">
        <v>970</v>
      </c>
      <c r="C37" s="210">
        <v>57</v>
      </c>
      <c r="D37" s="175">
        <v>80.8</v>
      </c>
      <c r="E37" s="211">
        <v>75.2</v>
      </c>
      <c r="F37" s="212">
        <v>50</v>
      </c>
      <c r="G37" s="176">
        <v>67.85</v>
      </c>
      <c r="H37" s="177">
        <v>32</v>
      </c>
      <c r="I37" s="183" t="s">
        <v>26</v>
      </c>
      <c r="J37" s="174"/>
      <c r="K37" s="195"/>
      <c r="L37" s="195"/>
      <c r="M37" s="197"/>
      <c r="N37" s="197"/>
      <c r="O37" s="195"/>
      <c r="P37" s="195"/>
      <c r="Q37" s="90"/>
      <c r="R37" s="90"/>
    </row>
    <row r="38" spans="1:18">
      <c r="A38" s="174">
        <v>33</v>
      </c>
      <c r="B38" s="209" t="s">
        <v>971</v>
      </c>
      <c r="C38" s="210">
        <v>56</v>
      </c>
      <c r="D38" s="175">
        <v>81.33</v>
      </c>
      <c r="E38" s="211">
        <v>70.4</v>
      </c>
      <c r="F38" s="212">
        <v>53</v>
      </c>
      <c r="G38" s="176">
        <v>67.69</v>
      </c>
      <c r="H38" s="177">
        <v>33</v>
      </c>
      <c r="I38" s="183" t="s">
        <v>26</v>
      </c>
      <c r="J38" s="174"/>
      <c r="K38" s="195"/>
      <c r="L38" s="195"/>
      <c r="M38" s="197"/>
      <c r="N38" s="197"/>
      <c r="O38" s="195"/>
      <c r="P38" s="195"/>
      <c r="Q38" s="90"/>
      <c r="R38" s="90"/>
    </row>
    <row r="39" spans="1:18">
      <c r="A39" s="174">
        <v>34</v>
      </c>
      <c r="B39" s="209" t="s">
        <v>972</v>
      </c>
      <c r="C39" s="210">
        <v>60</v>
      </c>
      <c r="D39" s="175">
        <v>85.14</v>
      </c>
      <c r="E39" s="211">
        <v>73.6</v>
      </c>
      <c r="F39" s="212">
        <v>50</v>
      </c>
      <c r="G39" s="176">
        <v>66.14</v>
      </c>
      <c r="H39" s="177">
        <v>34</v>
      </c>
      <c r="I39" s="183" t="s">
        <v>26</v>
      </c>
      <c r="J39" s="174"/>
      <c r="K39" s="195"/>
      <c r="L39" s="195"/>
      <c r="M39" s="197"/>
      <c r="N39" s="197"/>
      <c r="O39" s="195"/>
      <c r="P39" s="195"/>
      <c r="Q39" s="90"/>
      <c r="R39" s="90"/>
    </row>
    <row r="40" spans="1:18">
      <c r="A40" s="52" t="s">
        <v>41</v>
      </c>
      <c r="B40" s="52"/>
      <c r="C40" s="53"/>
      <c r="D40" s="180"/>
      <c r="E40" s="180"/>
      <c r="F40" s="53"/>
      <c r="G40" s="53"/>
      <c r="H40" s="52"/>
      <c r="I40" s="52"/>
      <c r="J40" s="52"/>
      <c r="K40" s="53"/>
      <c r="L40" s="53"/>
      <c r="M40" s="180"/>
      <c r="N40" s="180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180"/>
      <c r="E41" s="180"/>
      <c r="F41" s="53"/>
      <c r="G41" s="53"/>
      <c r="H41" s="52"/>
      <c r="I41" s="52"/>
      <c r="J41" s="52"/>
      <c r="K41" s="53"/>
      <c r="L41" s="53"/>
      <c r="M41" s="180"/>
      <c r="N41" s="180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180"/>
      <c r="E42" s="180"/>
      <c r="F42" s="53"/>
      <c r="G42" s="53"/>
      <c r="H42" s="52"/>
      <c r="I42" s="52"/>
      <c r="J42" s="52"/>
      <c r="K42" s="53"/>
      <c r="L42" s="53"/>
      <c r="M42" s="180"/>
      <c r="N42" s="180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180"/>
      <c r="E43" s="180"/>
      <c r="F43" s="53"/>
      <c r="G43" s="53"/>
      <c r="H43" s="52"/>
      <c r="I43" s="52"/>
      <c r="J43" s="52"/>
      <c r="K43" s="53"/>
      <c r="L43" s="53"/>
      <c r="M43" s="180"/>
      <c r="N43" s="180"/>
      <c r="O43" s="53"/>
      <c r="P43" s="53"/>
      <c r="Q43" s="52"/>
      <c r="R43" s="52"/>
    </row>
    <row r="44" spans="4:14">
      <c r="D44" s="167"/>
      <c r="E44" s="167"/>
      <c r="M44" s="167"/>
      <c r="N44" s="167"/>
    </row>
    <row r="45" ht="14.25" spans="1:18">
      <c r="A45" s="76"/>
      <c r="B45" s="76"/>
      <c r="C45" s="76"/>
      <c r="D45" s="182"/>
      <c r="E45" s="182"/>
      <c r="F45" s="76"/>
      <c r="G45" s="76"/>
      <c r="H45" s="76"/>
      <c r="I45" s="76"/>
      <c r="J45" s="89"/>
      <c r="K45" s="76"/>
      <c r="L45" s="76"/>
      <c r="M45" s="182"/>
      <c r="N45" s="182"/>
      <c r="O45" s="76"/>
      <c r="P45" s="76"/>
      <c r="Q45" s="76"/>
      <c r="R45" s="76"/>
    </row>
    <row r="46" ht="14.25" spans="1:18">
      <c r="A46" s="76"/>
      <c r="B46" s="76"/>
      <c r="C46" s="76"/>
      <c r="D46" s="182"/>
      <c r="E46" s="182"/>
      <c r="F46" s="76"/>
      <c r="G46" s="76"/>
      <c r="H46" s="76"/>
      <c r="I46" s="76"/>
      <c r="J46" s="89"/>
      <c r="K46" s="76"/>
      <c r="L46" s="76"/>
      <c r="M46" s="182"/>
      <c r="N46" s="182"/>
      <c r="O46" s="76"/>
      <c r="P46" s="76"/>
      <c r="Q46" s="76"/>
      <c r="R46" s="76"/>
    </row>
    <row r="47" ht="14.25" spans="1:18">
      <c r="A47" s="76"/>
      <c r="B47" s="76"/>
      <c r="C47" s="76"/>
      <c r="D47" s="182"/>
      <c r="E47" s="182"/>
      <c r="F47" s="76"/>
      <c r="G47" s="76"/>
      <c r="H47" s="76"/>
      <c r="I47" s="76"/>
      <c r="J47" s="89"/>
      <c r="K47" s="76"/>
      <c r="L47" s="76"/>
      <c r="M47" s="182"/>
      <c r="N47" s="182"/>
      <c r="O47" s="76"/>
      <c r="P47" s="76"/>
      <c r="Q47" s="76"/>
      <c r="R47" s="76"/>
    </row>
    <row r="48" ht="14.25" spans="1:18">
      <c r="A48" s="76"/>
      <c r="B48" s="76"/>
      <c r="C48" s="76"/>
      <c r="D48" s="182"/>
      <c r="E48" s="182"/>
      <c r="F48" s="76"/>
      <c r="G48" s="76"/>
      <c r="H48" s="76"/>
      <c r="I48" s="76"/>
      <c r="J48" s="89"/>
      <c r="K48" s="76"/>
      <c r="L48" s="76"/>
      <c r="M48" s="182"/>
      <c r="N48" s="182"/>
      <c r="O48" s="76"/>
      <c r="P48" s="76"/>
      <c r="Q48" s="76"/>
      <c r="R48" s="76"/>
    </row>
    <row r="49" ht="14.25" spans="1:18">
      <c r="A49" s="76"/>
      <c r="B49" s="76"/>
      <c r="C49" s="76"/>
      <c r="D49" s="182"/>
      <c r="E49" s="182"/>
      <c r="F49" s="76"/>
      <c r="G49" s="76"/>
      <c r="H49" s="76"/>
      <c r="I49" s="76"/>
      <c r="J49" s="89"/>
      <c r="K49" s="76"/>
      <c r="L49" s="76"/>
      <c r="M49" s="182"/>
      <c r="N49" s="182"/>
      <c r="O49" s="76"/>
      <c r="P49" s="76"/>
      <c r="Q49" s="76"/>
      <c r="R49" s="76"/>
    </row>
    <row r="50" spans="4:14">
      <c r="D50" s="167"/>
      <c r="E50" s="167"/>
      <c r="J50" s="89"/>
      <c r="M50" s="167"/>
      <c r="N50" s="167"/>
    </row>
    <row r="51" spans="4:14">
      <c r="D51" s="167"/>
      <c r="E51" s="167"/>
      <c r="J51" s="89"/>
      <c r="M51" s="167"/>
      <c r="N51" s="167"/>
    </row>
    <row r="52" spans="4:14">
      <c r="D52" s="167"/>
      <c r="E52" s="167"/>
      <c r="J52" s="89"/>
      <c r="M52" s="167"/>
      <c r="N52" s="167"/>
    </row>
    <row r="53" spans="4:14">
      <c r="D53" s="167"/>
      <c r="E53" s="167"/>
      <c r="M53" s="167"/>
      <c r="N53" s="167"/>
    </row>
    <row r="54" spans="4:14">
      <c r="D54" s="167"/>
      <c r="E54" s="167"/>
      <c r="M54" s="167"/>
      <c r="N54" s="167"/>
    </row>
    <row r="55" spans="4:14">
      <c r="D55" s="167"/>
      <c r="E55" s="167"/>
      <c r="M55" s="167"/>
      <c r="N55" s="167"/>
    </row>
    <row r="56" spans="4:14">
      <c r="D56" s="167"/>
      <c r="E56" s="167"/>
      <c r="M56" s="167"/>
      <c r="N56" s="167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5"/>
  <sheetViews>
    <sheetView workbookViewId="0">
      <selection activeCell="W12" sqref="W12"/>
    </sheetView>
  </sheetViews>
  <sheetFormatPr defaultColWidth="9" defaultRowHeight="13.5"/>
  <sheetData>
    <row r="1" spans="1:14">
      <c r="A1" t="s">
        <v>0</v>
      </c>
      <c r="D1" s="166"/>
      <c r="E1" s="167"/>
      <c r="M1" s="167"/>
      <c r="N1" s="167"/>
    </row>
    <row r="2" ht="20.25" spans="1:20">
      <c r="A2" s="50" t="s">
        <v>1</v>
      </c>
      <c r="B2" s="50"/>
      <c r="C2" s="51"/>
      <c r="D2" s="168"/>
      <c r="E2" s="168"/>
      <c r="F2" s="51"/>
      <c r="G2" s="51"/>
      <c r="H2" s="50"/>
      <c r="I2" s="50"/>
      <c r="J2" s="50"/>
      <c r="K2" s="51"/>
      <c r="L2" s="51"/>
      <c r="M2" s="168"/>
      <c r="N2" s="168"/>
      <c r="O2" s="51"/>
      <c r="P2" s="51"/>
      <c r="Q2" s="50"/>
      <c r="R2" s="50"/>
      <c r="S2" s="76"/>
      <c r="T2" s="76"/>
    </row>
    <row r="3" ht="14.25" spans="1:20">
      <c r="A3" s="169" t="s">
        <v>973</v>
      </c>
      <c r="B3" s="169"/>
      <c r="C3" s="170"/>
      <c r="D3" s="171"/>
      <c r="E3" s="171"/>
      <c r="F3" s="170"/>
      <c r="G3" s="170"/>
      <c r="H3" s="169"/>
      <c r="I3" s="169"/>
      <c r="J3" s="169"/>
      <c r="K3" s="170"/>
      <c r="L3" s="170"/>
      <c r="M3" s="171"/>
      <c r="N3" s="171"/>
      <c r="O3" s="170"/>
      <c r="P3" s="170"/>
      <c r="Q3" s="169"/>
      <c r="R3" s="169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172"/>
      <c r="E4" s="172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172"/>
      <c r="N4" s="172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173" t="s">
        <v>10</v>
      </c>
      <c r="E5" s="172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173" t="s">
        <v>10</v>
      </c>
      <c r="N5" s="172" t="s">
        <v>11</v>
      </c>
      <c r="O5" s="56" t="s">
        <v>12</v>
      </c>
      <c r="P5" s="56"/>
      <c r="Q5" s="55"/>
      <c r="R5" s="55"/>
      <c r="S5" s="76"/>
      <c r="T5" s="76"/>
    </row>
    <row r="6" spans="1:19">
      <c r="A6" s="174">
        <v>1</v>
      </c>
      <c r="B6" s="59" t="s">
        <v>974</v>
      </c>
      <c r="C6" s="136">
        <v>73</v>
      </c>
      <c r="D6" s="175">
        <v>86.47</v>
      </c>
      <c r="E6" s="137">
        <v>73.6</v>
      </c>
      <c r="F6" s="138">
        <v>51</v>
      </c>
      <c r="G6" s="176">
        <v>74.078</v>
      </c>
      <c r="H6" s="177">
        <v>1</v>
      </c>
      <c r="I6" s="183" t="s">
        <v>14</v>
      </c>
      <c r="J6" s="174">
        <v>35</v>
      </c>
      <c r="K6" s="59" t="s">
        <v>975</v>
      </c>
      <c r="L6" s="60">
        <v>60</v>
      </c>
      <c r="M6" s="184">
        <v>77.8</v>
      </c>
      <c r="N6" s="185">
        <v>71.5</v>
      </c>
      <c r="O6" s="63">
        <v>52</v>
      </c>
      <c r="P6" s="64">
        <v>67.2</v>
      </c>
      <c r="Q6" s="174">
        <v>35</v>
      </c>
      <c r="R6" s="183" t="s">
        <v>26</v>
      </c>
      <c r="S6" s="204"/>
    </row>
    <row r="7" ht="14.25" spans="1:19">
      <c r="A7" s="174">
        <v>2</v>
      </c>
      <c r="B7" s="59" t="s">
        <v>976</v>
      </c>
      <c r="C7" s="136">
        <v>70</v>
      </c>
      <c r="D7" s="178">
        <v>87.53</v>
      </c>
      <c r="E7" s="137">
        <v>73.6</v>
      </c>
      <c r="F7" s="138">
        <v>52</v>
      </c>
      <c r="G7" s="176">
        <v>73.952</v>
      </c>
      <c r="H7" s="177">
        <v>2</v>
      </c>
      <c r="I7" s="183" t="s">
        <v>14</v>
      </c>
      <c r="J7" s="174">
        <v>36</v>
      </c>
      <c r="K7" s="59" t="s">
        <v>977</v>
      </c>
      <c r="L7" s="136">
        <v>69</v>
      </c>
      <c r="M7" s="175">
        <v>71.27</v>
      </c>
      <c r="N7" s="137">
        <v>76</v>
      </c>
      <c r="O7" s="138">
        <v>50</v>
      </c>
      <c r="P7" s="176">
        <v>67.16</v>
      </c>
      <c r="Q7" s="174">
        <v>36</v>
      </c>
      <c r="R7" s="183" t="s">
        <v>26</v>
      </c>
      <c r="S7" s="76"/>
    </row>
    <row r="8" ht="14.25" spans="1:19">
      <c r="A8" s="174">
        <v>3</v>
      </c>
      <c r="B8" s="59" t="s">
        <v>978</v>
      </c>
      <c r="C8" s="136">
        <v>66</v>
      </c>
      <c r="D8" s="175">
        <v>87.93</v>
      </c>
      <c r="E8" s="137">
        <v>73.6</v>
      </c>
      <c r="F8" s="138">
        <v>51</v>
      </c>
      <c r="G8" s="176">
        <v>72.912</v>
      </c>
      <c r="H8" s="177">
        <v>3</v>
      </c>
      <c r="I8" s="183" t="s">
        <v>14</v>
      </c>
      <c r="J8" s="174">
        <v>37</v>
      </c>
      <c r="K8" s="59" t="s">
        <v>979</v>
      </c>
      <c r="L8" s="136">
        <v>62</v>
      </c>
      <c r="M8" s="175">
        <v>76.73</v>
      </c>
      <c r="N8" s="137">
        <v>72</v>
      </c>
      <c r="O8" s="138">
        <v>50</v>
      </c>
      <c r="P8" s="176">
        <v>66.99</v>
      </c>
      <c r="Q8" s="174">
        <v>37</v>
      </c>
      <c r="R8" s="183" t="s">
        <v>26</v>
      </c>
      <c r="S8" s="76"/>
    </row>
    <row r="9" ht="14.25" spans="1:19">
      <c r="A9" s="174">
        <v>4</v>
      </c>
      <c r="B9" s="66" t="s">
        <v>980</v>
      </c>
      <c r="C9" s="136">
        <v>69</v>
      </c>
      <c r="D9" s="175">
        <v>84.47</v>
      </c>
      <c r="E9" s="137">
        <v>73.6</v>
      </c>
      <c r="F9" s="138">
        <v>50</v>
      </c>
      <c r="G9" s="176">
        <v>72.08</v>
      </c>
      <c r="H9" s="177">
        <v>4</v>
      </c>
      <c r="I9" s="183" t="s">
        <v>14</v>
      </c>
      <c r="J9" s="174">
        <v>38</v>
      </c>
      <c r="K9" s="66" t="s">
        <v>981</v>
      </c>
      <c r="L9" s="136">
        <v>60</v>
      </c>
      <c r="M9" s="175">
        <v>76.13</v>
      </c>
      <c r="N9" s="137">
        <v>74.4</v>
      </c>
      <c r="O9" s="138">
        <v>50</v>
      </c>
      <c r="P9" s="176">
        <v>66.61</v>
      </c>
      <c r="Q9" s="174">
        <v>38</v>
      </c>
      <c r="R9" s="183" t="s">
        <v>26</v>
      </c>
      <c r="S9" s="76"/>
    </row>
    <row r="10" ht="14.25" spans="1:19">
      <c r="A10" s="174">
        <v>5</v>
      </c>
      <c r="B10" s="59" t="s">
        <v>982</v>
      </c>
      <c r="C10" s="136">
        <v>67</v>
      </c>
      <c r="D10" s="175">
        <v>84.93</v>
      </c>
      <c r="E10" s="137">
        <v>75.2</v>
      </c>
      <c r="F10" s="138">
        <v>50</v>
      </c>
      <c r="G10" s="176">
        <v>72.01</v>
      </c>
      <c r="H10" s="177">
        <v>5</v>
      </c>
      <c r="I10" s="183" t="s">
        <v>14</v>
      </c>
      <c r="J10" s="186">
        <v>39</v>
      </c>
      <c r="K10" s="59" t="s">
        <v>983</v>
      </c>
      <c r="L10" s="136">
        <v>60</v>
      </c>
      <c r="M10" s="175">
        <v>76.2</v>
      </c>
      <c r="N10" s="137">
        <v>71.2</v>
      </c>
      <c r="O10" s="138">
        <v>50</v>
      </c>
      <c r="P10" s="176">
        <v>66.16</v>
      </c>
      <c r="Q10" s="174">
        <v>39</v>
      </c>
      <c r="R10" s="183" t="s">
        <v>26</v>
      </c>
      <c r="S10" s="76"/>
    </row>
    <row r="11" ht="14.25" spans="1:19">
      <c r="A11" s="174">
        <v>6</v>
      </c>
      <c r="B11" s="59" t="s">
        <v>984</v>
      </c>
      <c r="C11" s="136">
        <v>64</v>
      </c>
      <c r="D11" s="175">
        <v>86.93</v>
      </c>
      <c r="E11" s="137">
        <v>74.4</v>
      </c>
      <c r="F11" s="138">
        <v>50</v>
      </c>
      <c r="G11" s="176">
        <v>71.93</v>
      </c>
      <c r="H11" s="177">
        <v>6</v>
      </c>
      <c r="I11" s="183" t="s">
        <v>14</v>
      </c>
      <c r="J11" s="174">
        <v>40</v>
      </c>
      <c r="K11" s="66" t="s">
        <v>985</v>
      </c>
      <c r="L11" s="136">
        <v>62</v>
      </c>
      <c r="M11" s="175">
        <v>73.07</v>
      </c>
      <c r="N11" s="137">
        <v>73.6</v>
      </c>
      <c r="O11" s="138">
        <v>50</v>
      </c>
      <c r="P11" s="176">
        <v>65.77</v>
      </c>
      <c r="Q11" s="174">
        <v>40</v>
      </c>
      <c r="R11" s="183" t="s">
        <v>26</v>
      </c>
      <c r="S11" s="76"/>
    </row>
    <row r="12" ht="14.25" spans="1:19">
      <c r="A12" s="174">
        <v>7</v>
      </c>
      <c r="B12" s="59" t="s">
        <v>986</v>
      </c>
      <c r="C12" s="136">
        <v>65</v>
      </c>
      <c r="D12" s="175">
        <v>85.6</v>
      </c>
      <c r="E12" s="137">
        <v>75.2</v>
      </c>
      <c r="F12" s="138">
        <v>50</v>
      </c>
      <c r="G12" s="176">
        <v>71.77</v>
      </c>
      <c r="H12" s="177">
        <v>7</v>
      </c>
      <c r="I12" s="183" t="s">
        <v>14</v>
      </c>
      <c r="J12" s="174">
        <v>41</v>
      </c>
      <c r="K12" s="66" t="s">
        <v>987</v>
      </c>
      <c r="L12" s="130">
        <v>60</v>
      </c>
      <c r="M12" s="175">
        <v>79.33</v>
      </c>
      <c r="N12" s="132">
        <v>71.2</v>
      </c>
      <c r="O12" s="133">
        <v>50</v>
      </c>
      <c r="P12" s="176">
        <v>65.41</v>
      </c>
      <c r="Q12" s="174">
        <v>41</v>
      </c>
      <c r="R12" s="183" t="s">
        <v>26</v>
      </c>
      <c r="S12" s="76"/>
    </row>
    <row r="13" spans="1:18">
      <c r="A13" s="174">
        <v>8</v>
      </c>
      <c r="B13" s="59" t="s">
        <v>988</v>
      </c>
      <c r="C13" s="136">
        <v>62</v>
      </c>
      <c r="D13" s="175">
        <v>85.73</v>
      </c>
      <c r="E13" s="137">
        <v>73.6</v>
      </c>
      <c r="F13" s="138">
        <v>53</v>
      </c>
      <c r="G13" s="176">
        <v>71.34</v>
      </c>
      <c r="H13" s="177">
        <v>8</v>
      </c>
      <c r="I13" s="183" t="s">
        <v>14</v>
      </c>
      <c r="J13" s="174">
        <v>42</v>
      </c>
      <c r="K13" s="59" t="s">
        <v>989</v>
      </c>
      <c r="L13" s="136">
        <v>57</v>
      </c>
      <c r="M13" s="175">
        <v>75.07</v>
      </c>
      <c r="N13" s="137">
        <v>71.2</v>
      </c>
      <c r="O13" s="138">
        <v>50</v>
      </c>
      <c r="P13" s="176">
        <v>64.96</v>
      </c>
      <c r="Q13" s="174">
        <v>43</v>
      </c>
      <c r="R13" s="183" t="s">
        <v>26</v>
      </c>
    </row>
    <row r="14" ht="14.25" spans="1:19">
      <c r="A14" s="174">
        <v>9</v>
      </c>
      <c r="B14" s="59" t="s">
        <v>990</v>
      </c>
      <c r="C14" s="136">
        <v>65</v>
      </c>
      <c r="D14" s="175">
        <v>84.13</v>
      </c>
      <c r="E14" s="137">
        <v>76</v>
      </c>
      <c r="F14" s="138">
        <v>50</v>
      </c>
      <c r="G14" s="176">
        <v>71.3</v>
      </c>
      <c r="H14" s="177">
        <v>9</v>
      </c>
      <c r="I14" s="183" t="s">
        <v>14</v>
      </c>
      <c r="J14" s="187">
        <v>43</v>
      </c>
      <c r="K14" s="188" t="s">
        <v>991</v>
      </c>
      <c r="L14" s="189">
        <v>64</v>
      </c>
      <c r="M14" s="190">
        <v>70.73</v>
      </c>
      <c r="N14" s="191">
        <v>70.4</v>
      </c>
      <c r="O14" s="152">
        <v>52</v>
      </c>
      <c r="P14" s="192">
        <v>65.08</v>
      </c>
      <c r="Q14" s="187">
        <v>42</v>
      </c>
      <c r="R14" s="205" t="s">
        <v>26</v>
      </c>
      <c r="S14" s="76"/>
    </row>
    <row r="15" ht="14.25" spans="1:19">
      <c r="A15" s="174">
        <v>10</v>
      </c>
      <c r="B15" s="59" t="s">
        <v>992</v>
      </c>
      <c r="C15" s="136">
        <v>65</v>
      </c>
      <c r="D15" s="175">
        <v>84.93</v>
      </c>
      <c r="E15" s="137">
        <v>73.6</v>
      </c>
      <c r="F15" s="138">
        <v>50</v>
      </c>
      <c r="G15" s="176">
        <v>71.26</v>
      </c>
      <c r="H15" s="177">
        <v>10</v>
      </c>
      <c r="I15" s="183" t="s">
        <v>20</v>
      </c>
      <c r="J15" s="187">
        <v>44</v>
      </c>
      <c r="K15" s="188" t="s">
        <v>993</v>
      </c>
      <c r="L15" s="189">
        <v>57</v>
      </c>
      <c r="M15" s="190">
        <v>72.2</v>
      </c>
      <c r="N15" s="191">
        <v>73.6</v>
      </c>
      <c r="O15" s="152">
        <v>50</v>
      </c>
      <c r="P15" s="192">
        <v>64.17</v>
      </c>
      <c r="Q15" s="187">
        <v>44</v>
      </c>
      <c r="R15" s="205" t="s">
        <v>26</v>
      </c>
      <c r="S15" s="76"/>
    </row>
    <row r="16" ht="14.25" spans="1:19">
      <c r="A16" s="174">
        <v>11</v>
      </c>
      <c r="B16" s="59" t="s">
        <v>994</v>
      </c>
      <c r="C16" s="139">
        <v>60</v>
      </c>
      <c r="D16" s="175">
        <v>86.4</v>
      </c>
      <c r="E16" s="140">
        <v>76</v>
      </c>
      <c r="F16" s="138">
        <v>50</v>
      </c>
      <c r="G16" s="176">
        <v>70.96</v>
      </c>
      <c r="H16" s="177">
        <v>11</v>
      </c>
      <c r="I16" s="183" t="s">
        <v>20</v>
      </c>
      <c r="J16" s="187">
        <v>45</v>
      </c>
      <c r="K16" s="105" t="s">
        <v>995</v>
      </c>
      <c r="L16" s="193">
        <v>60</v>
      </c>
      <c r="M16" s="190">
        <v>70.67</v>
      </c>
      <c r="N16" s="194">
        <v>67.2</v>
      </c>
      <c r="O16" s="152">
        <v>51</v>
      </c>
      <c r="P16" s="192">
        <v>63.55</v>
      </c>
      <c r="Q16" s="187">
        <v>45</v>
      </c>
      <c r="R16" s="205" t="s">
        <v>26</v>
      </c>
      <c r="S16" s="76"/>
    </row>
    <row r="17" ht="14.25" spans="1:19">
      <c r="A17" s="174">
        <v>12</v>
      </c>
      <c r="B17" s="66" t="s">
        <v>996</v>
      </c>
      <c r="C17" s="136">
        <v>60</v>
      </c>
      <c r="D17" s="175">
        <v>85.73</v>
      </c>
      <c r="E17" s="137">
        <v>73.6</v>
      </c>
      <c r="F17" s="138">
        <v>52</v>
      </c>
      <c r="G17" s="176">
        <v>70.73</v>
      </c>
      <c r="H17" s="177">
        <v>12</v>
      </c>
      <c r="I17" s="183" t="s">
        <v>20</v>
      </c>
      <c r="J17" s="187">
        <v>46</v>
      </c>
      <c r="K17" s="188" t="s">
        <v>997</v>
      </c>
      <c r="L17" s="189">
        <v>60</v>
      </c>
      <c r="M17" s="190">
        <v>63.73</v>
      </c>
      <c r="N17" s="191">
        <v>73.6</v>
      </c>
      <c r="O17" s="152">
        <v>52</v>
      </c>
      <c r="P17" s="192">
        <v>61.93</v>
      </c>
      <c r="Q17" s="187">
        <v>46</v>
      </c>
      <c r="R17" s="205" t="s">
        <v>39</v>
      </c>
      <c r="S17" s="76"/>
    </row>
    <row r="18" spans="1:18">
      <c r="A18" s="174">
        <v>13</v>
      </c>
      <c r="B18" s="59" t="s">
        <v>998</v>
      </c>
      <c r="C18" s="136">
        <v>65</v>
      </c>
      <c r="D18" s="175">
        <v>84.47</v>
      </c>
      <c r="E18" s="137">
        <v>71.2</v>
      </c>
      <c r="F18" s="138">
        <v>50</v>
      </c>
      <c r="G18" s="176">
        <v>70.72</v>
      </c>
      <c r="H18" s="177">
        <v>13</v>
      </c>
      <c r="I18" s="183" t="s">
        <v>20</v>
      </c>
      <c r="J18" s="174"/>
      <c r="K18" s="195"/>
      <c r="L18" s="195"/>
      <c r="M18" s="196"/>
      <c r="N18" s="197"/>
      <c r="O18" s="195"/>
      <c r="P18" s="195"/>
      <c r="Q18" s="174"/>
      <c r="R18" s="183"/>
    </row>
    <row r="19" spans="1:18">
      <c r="A19" s="174">
        <v>14</v>
      </c>
      <c r="B19" s="59" t="s">
        <v>999</v>
      </c>
      <c r="C19" s="143">
        <v>60</v>
      </c>
      <c r="D19" s="175">
        <v>85.47</v>
      </c>
      <c r="E19" s="144">
        <v>75.2</v>
      </c>
      <c r="F19" s="138">
        <v>51</v>
      </c>
      <c r="G19" s="176">
        <v>70.67</v>
      </c>
      <c r="H19" s="177">
        <v>14</v>
      </c>
      <c r="I19" s="183" t="s">
        <v>20</v>
      </c>
      <c r="J19" s="174"/>
      <c r="K19" s="195"/>
      <c r="L19" s="195"/>
      <c r="M19" s="197"/>
      <c r="N19" s="197"/>
      <c r="O19" s="195"/>
      <c r="P19" s="195"/>
      <c r="Q19" s="174"/>
      <c r="R19" s="183"/>
    </row>
    <row r="20" spans="1:18">
      <c r="A20" s="174">
        <v>15</v>
      </c>
      <c r="B20" s="59" t="s">
        <v>1000</v>
      </c>
      <c r="C20" s="136">
        <v>60</v>
      </c>
      <c r="D20" s="175">
        <v>84.53</v>
      </c>
      <c r="E20" s="137">
        <v>73.6</v>
      </c>
      <c r="F20" s="138">
        <v>53</v>
      </c>
      <c r="G20" s="176">
        <v>70.45</v>
      </c>
      <c r="H20" s="177">
        <v>15</v>
      </c>
      <c r="I20" s="183" t="s">
        <v>20</v>
      </c>
      <c r="J20" s="174"/>
      <c r="K20" s="195"/>
      <c r="L20" s="195"/>
      <c r="M20" s="197"/>
      <c r="N20" s="197"/>
      <c r="O20" s="195"/>
      <c r="P20" s="195"/>
      <c r="Q20" s="174"/>
      <c r="R20" s="183"/>
    </row>
    <row r="21" spans="1:18">
      <c r="A21" s="174">
        <v>16</v>
      </c>
      <c r="B21" s="59" t="s">
        <v>1001</v>
      </c>
      <c r="C21" s="136">
        <v>64</v>
      </c>
      <c r="D21" s="175">
        <v>83.6</v>
      </c>
      <c r="E21" s="137">
        <v>71.2</v>
      </c>
      <c r="F21" s="138">
        <v>51</v>
      </c>
      <c r="G21" s="176">
        <v>70.32</v>
      </c>
      <c r="H21" s="177">
        <v>16</v>
      </c>
      <c r="I21" s="183" t="s">
        <v>20</v>
      </c>
      <c r="J21" s="174"/>
      <c r="K21" s="198"/>
      <c r="L21" s="198"/>
      <c r="M21" s="199"/>
      <c r="N21" s="199"/>
      <c r="O21" s="198"/>
      <c r="P21" s="198"/>
      <c r="Q21" s="174"/>
      <c r="R21" s="183"/>
    </row>
    <row r="22" spans="1:18">
      <c r="A22" s="174">
        <v>17</v>
      </c>
      <c r="B22" s="59" t="s">
        <v>1002</v>
      </c>
      <c r="C22" s="136">
        <v>60</v>
      </c>
      <c r="D22" s="175">
        <v>84.47</v>
      </c>
      <c r="E22" s="137">
        <v>76</v>
      </c>
      <c r="F22" s="138">
        <v>50</v>
      </c>
      <c r="G22" s="176">
        <v>70.18</v>
      </c>
      <c r="H22" s="177">
        <v>17</v>
      </c>
      <c r="I22" s="183" t="s">
        <v>20</v>
      </c>
      <c r="J22" s="200"/>
      <c r="K22" s="201"/>
      <c r="L22" s="201"/>
      <c r="M22" s="175"/>
      <c r="N22" s="175"/>
      <c r="O22" s="201"/>
      <c r="P22" s="201"/>
      <c r="Q22" s="206"/>
      <c r="R22" s="174"/>
    </row>
    <row r="23" spans="1:18">
      <c r="A23" s="174">
        <v>18</v>
      </c>
      <c r="B23" s="66" t="s">
        <v>1003</v>
      </c>
      <c r="C23" s="136">
        <v>60</v>
      </c>
      <c r="D23" s="175">
        <v>83.8</v>
      </c>
      <c r="E23" s="137">
        <v>75.2</v>
      </c>
      <c r="F23" s="138">
        <v>51</v>
      </c>
      <c r="G23" s="176">
        <v>70</v>
      </c>
      <c r="H23" s="177">
        <v>18</v>
      </c>
      <c r="I23" s="183" t="s">
        <v>26</v>
      </c>
      <c r="J23" s="200"/>
      <c r="K23" s="201"/>
      <c r="L23" s="201"/>
      <c r="M23" s="175"/>
      <c r="N23" s="175"/>
      <c r="O23" s="201"/>
      <c r="P23" s="201"/>
      <c r="Q23" s="206"/>
      <c r="R23" s="174"/>
    </row>
    <row r="24" spans="1:18">
      <c r="A24" s="174">
        <v>19</v>
      </c>
      <c r="B24" s="59" t="s">
        <v>1004</v>
      </c>
      <c r="C24" s="136">
        <v>60</v>
      </c>
      <c r="D24" s="175">
        <v>85.4</v>
      </c>
      <c r="E24" s="137">
        <v>72</v>
      </c>
      <c r="F24" s="138">
        <v>50</v>
      </c>
      <c r="G24" s="176">
        <v>69.96</v>
      </c>
      <c r="H24" s="177">
        <v>19</v>
      </c>
      <c r="I24" s="183" t="s">
        <v>26</v>
      </c>
      <c r="J24" s="200"/>
      <c r="K24" s="201"/>
      <c r="L24" s="201"/>
      <c r="M24" s="175"/>
      <c r="N24" s="175"/>
      <c r="O24" s="201"/>
      <c r="P24" s="201"/>
      <c r="Q24" s="206"/>
      <c r="R24" s="174"/>
    </row>
    <row r="25" spans="1:18">
      <c r="A25" s="174">
        <v>20</v>
      </c>
      <c r="B25" s="59" t="s">
        <v>1005</v>
      </c>
      <c r="C25" s="136">
        <v>60</v>
      </c>
      <c r="D25" s="175">
        <v>84.67</v>
      </c>
      <c r="E25" s="137">
        <v>72.8</v>
      </c>
      <c r="F25" s="138">
        <v>50</v>
      </c>
      <c r="G25" s="176">
        <v>69.79</v>
      </c>
      <c r="H25" s="177">
        <v>20</v>
      </c>
      <c r="I25" s="183" t="s">
        <v>26</v>
      </c>
      <c r="J25" s="200"/>
      <c r="K25" s="201"/>
      <c r="L25" s="201"/>
      <c r="M25" s="175"/>
      <c r="N25" s="175"/>
      <c r="O25" s="201"/>
      <c r="P25" s="201"/>
      <c r="Q25" s="206"/>
      <c r="R25" s="174"/>
    </row>
    <row r="26" spans="1:18">
      <c r="A26" s="174">
        <v>21</v>
      </c>
      <c r="B26" s="59" t="s">
        <v>1006</v>
      </c>
      <c r="C26" s="136">
        <v>60</v>
      </c>
      <c r="D26" s="175">
        <v>83.8</v>
      </c>
      <c r="E26" s="137">
        <v>72.8</v>
      </c>
      <c r="F26" s="138">
        <v>50</v>
      </c>
      <c r="G26" s="176">
        <v>69.44</v>
      </c>
      <c r="H26" s="177">
        <v>21</v>
      </c>
      <c r="I26" s="183" t="s">
        <v>26</v>
      </c>
      <c r="J26" s="200"/>
      <c r="K26" s="201"/>
      <c r="L26" s="201"/>
      <c r="M26" s="175"/>
      <c r="N26" s="175"/>
      <c r="O26" s="201"/>
      <c r="P26" s="201"/>
      <c r="Q26" s="206"/>
      <c r="R26" s="174"/>
    </row>
    <row r="27" spans="1:18">
      <c r="A27" s="174">
        <v>22</v>
      </c>
      <c r="B27" s="59" t="s">
        <v>1007</v>
      </c>
      <c r="C27" s="136">
        <v>64</v>
      </c>
      <c r="D27" s="175">
        <v>81.8</v>
      </c>
      <c r="E27" s="137">
        <v>71.2</v>
      </c>
      <c r="F27" s="138">
        <v>50</v>
      </c>
      <c r="G27" s="176">
        <v>69.4</v>
      </c>
      <c r="H27" s="177">
        <v>22</v>
      </c>
      <c r="I27" s="183" t="s">
        <v>26</v>
      </c>
      <c r="J27" s="200"/>
      <c r="K27" s="201"/>
      <c r="L27" s="201"/>
      <c r="M27" s="175"/>
      <c r="N27" s="175"/>
      <c r="O27" s="201"/>
      <c r="P27" s="201"/>
      <c r="Q27" s="206"/>
      <c r="R27" s="174"/>
    </row>
    <row r="28" spans="1:18">
      <c r="A28" s="174">
        <v>23</v>
      </c>
      <c r="B28" s="66" t="s">
        <v>1008</v>
      </c>
      <c r="C28" s="136">
        <v>64</v>
      </c>
      <c r="D28" s="175">
        <v>72.36</v>
      </c>
      <c r="E28" s="137">
        <v>72.8</v>
      </c>
      <c r="F28" s="138">
        <v>51</v>
      </c>
      <c r="G28" s="176">
        <v>69.36</v>
      </c>
      <c r="H28" s="177">
        <v>23</v>
      </c>
      <c r="I28" s="183" t="s">
        <v>26</v>
      </c>
      <c r="J28" s="200"/>
      <c r="K28" s="201"/>
      <c r="L28" s="201"/>
      <c r="M28" s="175"/>
      <c r="N28" s="175"/>
      <c r="O28" s="201"/>
      <c r="P28" s="201"/>
      <c r="Q28" s="206"/>
      <c r="R28" s="174"/>
    </row>
    <row r="29" spans="1:18">
      <c r="A29" s="174">
        <v>24</v>
      </c>
      <c r="B29" s="59" t="s">
        <v>1009</v>
      </c>
      <c r="C29" s="136">
        <v>62</v>
      </c>
      <c r="D29" s="175">
        <v>80.47</v>
      </c>
      <c r="E29" s="137">
        <v>72.8</v>
      </c>
      <c r="F29" s="138">
        <v>51</v>
      </c>
      <c r="G29" s="176">
        <v>68.81</v>
      </c>
      <c r="H29" s="177">
        <v>24</v>
      </c>
      <c r="I29" s="183" t="s">
        <v>26</v>
      </c>
      <c r="J29" s="200"/>
      <c r="K29" s="201"/>
      <c r="L29" s="201"/>
      <c r="M29" s="175"/>
      <c r="N29" s="175"/>
      <c r="O29" s="201"/>
      <c r="P29" s="201"/>
      <c r="Q29" s="206"/>
      <c r="R29" s="174"/>
    </row>
    <row r="30" spans="1:18">
      <c r="A30" s="174">
        <v>25</v>
      </c>
      <c r="B30" s="66" t="s">
        <v>1010</v>
      </c>
      <c r="C30" s="136">
        <v>60</v>
      </c>
      <c r="D30" s="175">
        <v>81</v>
      </c>
      <c r="E30" s="137">
        <v>76</v>
      </c>
      <c r="F30" s="138">
        <v>50</v>
      </c>
      <c r="G30" s="176">
        <v>68.8</v>
      </c>
      <c r="H30" s="177">
        <v>25</v>
      </c>
      <c r="I30" s="183" t="s">
        <v>26</v>
      </c>
      <c r="J30" s="200"/>
      <c r="K30" s="201"/>
      <c r="L30" s="201"/>
      <c r="M30" s="175"/>
      <c r="N30" s="175"/>
      <c r="O30" s="201"/>
      <c r="P30" s="201"/>
      <c r="Q30" s="206"/>
      <c r="R30" s="174"/>
    </row>
    <row r="31" spans="1:18">
      <c r="A31" s="174">
        <v>26</v>
      </c>
      <c r="B31" s="59" t="s">
        <v>1011</v>
      </c>
      <c r="C31" s="136">
        <v>60</v>
      </c>
      <c r="D31" s="175">
        <v>81.07</v>
      </c>
      <c r="E31" s="137">
        <v>75.2</v>
      </c>
      <c r="F31" s="138">
        <v>50</v>
      </c>
      <c r="G31" s="176">
        <v>68.71</v>
      </c>
      <c r="H31" s="177">
        <v>26</v>
      </c>
      <c r="I31" s="183" t="s">
        <v>26</v>
      </c>
      <c r="J31" s="174"/>
      <c r="K31" s="202"/>
      <c r="L31" s="202"/>
      <c r="M31" s="196"/>
      <c r="N31" s="196"/>
      <c r="O31" s="202"/>
      <c r="P31" s="202"/>
      <c r="Q31" s="174"/>
      <c r="R31" s="174"/>
    </row>
    <row r="32" spans="1:18">
      <c r="A32" s="174">
        <v>27</v>
      </c>
      <c r="B32" s="59" t="s">
        <v>1012</v>
      </c>
      <c r="C32" s="136">
        <v>60</v>
      </c>
      <c r="D32" s="175">
        <v>80.73</v>
      </c>
      <c r="E32" s="137">
        <v>75.2</v>
      </c>
      <c r="F32" s="138">
        <v>50</v>
      </c>
      <c r="G32" s="176">
        <v>68.57</v>
      </c>
      <c r="H32" s="177">
        <v>27</v>
      </c>
      <c r="I32" s="183" t="s">
        <v>26</v>
      </c>
      <c r="J32" s="174"/>
      <c r="K32" s="195"/>
      <c r="L32" s="195"/>
      <c r="M32" s="197"/>
      <c r="N32" s="197"/>
      <c r="O32" s="195"/>
      <c r="P32" s="195"/>
      <c r="Q32" s="174"/>
      <c r="R32" s="174"/>
    </row>
    <row r="33" spans="1:18">
      <c r="A33" s="174">
        <v>28</v>
      </c>
      <c r="B33" s="59" t="s">
        <v>1013</v>
      </c>
      <c r="C33" s="136">
        <v>60</v>
      </c>
      <c r="D33" s="175">
        <v>82.13</v>
      </c>
      <c r="E33" s="137">
        <v>71.2</v>
      </c>
      <c r="F33" s="138">
        <v>50</v>
      </c>
      <c r="G33" s="176">
        <v>68.53</v>
      </c>
      <c r="H33" s="177">
        <v>28</v>
      </c>
      <c r="I33" s="183" t="s">
        <v>26</v>
      </c>
      <c r="J33" s="174"/>
      <c r="K33" s="195"/>
      <c r="L33" s="195"/>
      <c r="M33" s="197"/>
      <c r="N33" s="197"/>
      <c r="O33" s="195"/>
      <c r="P33" s="195"/>
      <c r="Q33" s="174"/>
      <c r="R33" s="174"/>
    </row>
    <row r="34" spans="1:18">
      <c r="A34" s="174">
        <v>29</v>
      </c>
      <c r="B34" s="66" t="s">
        <v>1014</v>
      </c>
      <c r="C34" s="130">
        <v>62</v>
      </c>
      <c r="D34" s="175">
        <v>81.6</v>
      </c>
      <c r="E34" s="132">
        <v>68</v>
      </c>
      <c r="F34" s="138">
        <v>50</v>
      </c>
      <c r="G34" s="176">
        <v>68.34</v>
      </c>
      <c r="H34" s="177">
        <v>29</v>
      </c>
      <c r="I34" s="183" t="s">
        <v>26</v>
      </c>
      <c r="J34" s="174"/>
      <c r="K34" s="195"/>
      <c r="L34" s="195"/>
      <c r="M34" s="197"/>
      <c r="N34" s="197"/>
      <c r="O34" s="195"/>
      <c r="P34" s="195"/>
      <c r="Q34" s="174"/>
      <c r="R34" s="174"/>
    </row>
    <row r="35" spans="1:18">
      <c r="A35" s="174">
        <v>30</v>
      </c>
      <c r="B35" s="66" t="s">
        <v>1015</v>
      </c>
      <c r="C35" s="141">
        <v>60</v>
      </c>
      <c r="D35" s="175">
        <v>80.67</v>
      </c>
      <c r="E35" s="142">
        <v>73.6</v>
      </c>
      <c r="F35" s="138">
        <v>50</v>
      </c>
      <c r="G35" s="176">
        <v>68.31</v>
      </c>
      <c r="H35" s="177">
        <v>30</v>
      </c>
      <c r="I35" s="183" t="s">
        <v>26</v>
      </c>
      <c r="J35" s="174"/>
      <c r="K35" s="195"/>
      <c r="L35" s="195"/>
      <c r="M35" s="197"/>
      <c r="N35" s="197"/>
      <c r="O35" s="195"/>
      <c r="P35" s="195"/>
      <c r="Q35" s="174"/>
      <c r="R35" s="174"/>
    </row>
    <row r="36" spans="1:18">
      <c r="A36" s="174">
        <v>31</v>
      </c>
      <c r="B36" s="59" t="s">
        <v>1016</v>
      </c>
      <c r="C36" s="136">
        <v>62</v>
      </c>
      <c r="D36" s="175">
        <v>79.13</v>
      </c>
      <c r="E36" s="137">
        <v>70.4</v>
      </c>
      <c r="F36" s="138">
        <v>52</v>
      </c>
      <c r="G36" s="176">
        <v>68.11</v>
      </c>
      <c r="H36" s="177">
        <v>31</v>
      </c>
      <c r="I36" s="183" t="s">
        <v>26</v>
      </c>
      <c r="J36" s="174"/>
      <c r="K36" s="195"/>
      <c r="L36" s="195"/>
      <c r="M36" s="197"/>
      <c r="N36" s="197"/>
      <c r="O36" s="195"/>
      <c r="P36" s="195"/>
      <c r="Q36" s="174"/>
      <c r="R36" s="174"/>
    </row>
    <row r="37" spans="1:18">
      <c r="A37" s="174">
        <v>32</v>
      </c>
      <c r="B37" s="59" t="s">
        <v>1017</v>
      </c>
      <c r="C37" s="136">
        <v>67</v>
      </c>
      <c r="D37" s="175">
        <v>76.8</v>
      </c>
      <c r="E37" s="137">
        <v>71.2</v>
      </c>
      <c r="F37" s="138">
        <v>50</v>
      </c>
      <c r="G37" s="176">
        <v>67.65</v>
      </c>
      <c r="H37" s="177">
        <v>32</v>
      </c>
      <c r="I37" s="183" t="s">
        <v>26</v>
      </c>
      <c r="J37" s="174"/>
      <c r="K37" s="195"/>
      <c r="L37" s="195"/>
      <c r="M37" s="197"/>
      <c r="N37" s="197"/>
      <c r="O37" s="195"/>
      <c r="P37" s="195"/>
      <c r="Q37" s="174"/>
      <c r="R37" s="174"/>
    </row>
    <row r="38" spans="1:18">
      <c r="A38" s="174">
        <v>33</v>
      </c>
      <c r="B38" s="66" t="s">
        <v>1018</v>
      </c>
      <c r="C38" s="136">
        <v>66</v>
      </c>
      <c r="D38" s="175">
        <v>73.47</v>
      </c>
      <c r="E38" s="137">
        <v>73.6</v>
      </c>
      <c r="F38" s="138">
        <v>52</v>
      </c>
      <c r="G38" s="176">
        <v>67.33</v>
      </c>
      <c r="H38" s="177">
        <v>33</v>
      </c>
      <c r="I38" s="183" t="s">
        <v>26</v>
      </c>
      <c r="J38" s="174"/>
      <c r="K38" s="195"/>
      <c r="L38" s="195"/>
      <c r="M38" s="197"/>
      <c r="N38" s="197"/>
      <c r="O38" s="195"/>
      <c r="P38" s="195"/>
      <c r="Q38" s="174"/>
      <c r="R38" s="174"/>
    </row>
    <row r="39" spans="1:18">
      <c r="A39" s="58">
        <v>34</v>
      </c>
      <c r="B39" s="59" t="s">
        <v>1019</v>
      </c>
      <c r="C39" s="136">
        <v>64</v>
      </c>
      <c r="D39" s="175">
        <v>77.53</v>
      </c>
      <c r="E39" s="137">
        <v>68</v>
      </c>
      <c r="F39" s="138">
        <v>50</v>
      </c>
      <c r="G39" s="176">
        <v>67.21</v>
      </c>
      <c r="H39" s="177">
        <v>34</v>
      </c>
      <c r="I39" s="183" t="s">
        <v>26</v>
      </c>
      <c r="J39" s="58"/>
      <c r="K39" s="80"/>
      <c r="L39" s="80"/>
      <c r="M39" s="203"/>
      <c r="N39" s="203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179"/>
      <c r="E40" s="180"/>
      <c r="F40" s="53"/>
      <c r="G40" s="53"/>
      <c r="H40" s="52"/>
      <c r="I40" s="52"/>
      <c r="J40" s="52"/>
      <c r="K40" s="53"/>
      <c r="L40" s="53"/>
      <c r="M40" s="180"/>
      <c r="N40" s="180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179"/>
      <c r="E41" s="180"/>
      <c r="F41" s="53"/>
      <c r="G41" s="53"/>
      <c r="H41" s="52"/>
      <c r="I41" s="52"/>
      <c r="J41" s="52"/>
      <c r="K41" s="53"/>
      <c r="L41" s="53"/>
      <c r="M41" s="180"/>
      <c r="N41" s="180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179"/>
      <c r="E42" s="180"/>
      <c r="F42" s="53"/>
      <c r="G42" s="53"/>
      <c r="H42" s="52"/>
      <c r="I42" s="52"/>
      <c r="J42" s="52"/>
      <c r="K42" s="53"/>
      <c r="L42" s="53"/>
      <c r="M42" s="180"/>
      <c r="N42" s="180"/>
      <c r="O42" s="53"/>
      <c r="P42" s="53"/>
      <c r="Q42" s="52"/>
      <c r="R42" s="52"/>
    </row>
    <row r="43" spans="1:18">
      <c r="A43" s="52" t="s">
        <v>1020</v>
      </c>
      <c r="B43" s="52"/>
      <c r="C43" s="53"/>
      <c r="D43" s="179"/>
      <c r="E43" s="180"/>
      <c r="F43" s="53"/>
      <c r="G43" s="53"/>
      <c r="H43" s="52"/>
      <c r="I43" s="52"/>
      <c r="J43" s="52"/>
      <c r="K43" s="53"/>
      <c r="L43" s="53"/>
      <c r="M43" s="180"/>
      <c r="N43" s="180"/>
      <c r="O43" s="53"/>
      <c r="P43" s="53"/>
      <c r="Q43" s="52"/>
      <c r="R43" s="52"/>
    </row>
    <row r="44" spans="4:14">
      <c r="D44" s="166"/>
      <c r="E44" s="167"/>
      <c r="M44" s="167"/>
      <c r="N44" s="167"/>
    </row>
    <row r="45" ht="14.25" spans="1:18">
      <c r="A45" s="76"/>
      <c r="B45" s="76"/>
      <c r="C45" s="76"/>
      <c r="D45" s="181"/>
      <c r="E45" s="182"/>
      <c r="F45" s="76"/>
      <c r="G45" s="76"/>
      <c r="H45" s="76"/>
      <c r="I45" s="76"/>
      <c r="J45" s="89"/>
      <c r="K45" s="76"/>
      <c r="L45" s="76"/>
      <c r="M45" s="182"/>
      <c r="N45" s="182"/>
      <c r="O45" s="76"/>
      <c r="P45" s="76"/>
      <c r="Q45" s="76"/>
      <c r="R45" s="76"/>
    </row>
    <row r="46" ht="14.25" spans="1:18">
      <c r="A46" s="76"/>
      <c r="B46" s="76"/>
      <c r="C46" s="76"/>
      <c r="D46" s="181"/>
      <c r="E46" s="182"/>
      <c r="F46" s="76"/>
      <c r="G46" s="76"/>
      <c r="H46" s="76"/>
      <c r="I46" s="76"/>
      <c r="J46" s="89"/>
      <c r="K46" s="76"/>
      <c r="L46" s="76"/>
      <c r="M46" s="182"/>
      <c r="N46" s="182"/>
      <c r="O46" s="76"/>
      <c r="P46" s="76"/>
      <c r="Q46" s="76"/>
      <c r="R46" s="76"/>
    </row>
    <row r="47" ht="14.25" spans="1:18">
      <c r="A47" s="76"/>
      <c r="B47" s="76"/>
      <c r="C47" s="76"/>
      <c r="D47" s="181"/>
      <c r="E47" s="182"/>
      <c r="F47" s="76"/>
      <c r="G47" s="76"/>
      <c r="H47" s="76"/>
      <c r="I47" s="76"/>
      <c r="J47" s="89"/>
      <c r="K47" s="76"/>
      <c r="L47" s="76"/>
      <c r="M47" s="182"/>
      <c r="N47" s="182"/>
      <c r="O47" s="76"/>
      <c r="P47" s="76"/>
      <c r="Q47" s="76"/>
      <c r="R47" s="76"/>
    </row>
    <row r="48" ht="14.25" spans="1:18">
      <c r="A48" s="76"/>
      <c r="B48" s="76"/>
      <c r="C48" s="76"/>
      <c r="D48" s="181"/>
      <c r="E48" s="182"/>
      <c r="F48" s="76"/>
      <c r="G48" s="76"/>
      <c r="H48" s="76"/>
      <c r="I48" s="76"/>
      <c r="J48" s="89"/>
      <c r="K48" s="76"/>
      <c r="L48" s="76"/>
      <c r="M48" s="182"/>
      <c r="N48" s="182"/>
      <c r="O48" s="76"/>
      <c r="P48" s="76"/>
      <c r="Q48" s="76"/>
      <c r="R48" s="76"/>
    </row>
    <row r="49" ht="14.25" spans="1:18">
      <c r="A49" s="76"/>
      <c r="B49" s="76"/>
      <c r="C49" s="76"/>
      <c r="D49" s="181"/>
      <c r="E49" s="182"/>
      <c r="F49" s="76"/>
      <c r="G49" s="76"/>
      <c r="H49" s="76"/>
      <c r="I49" s="76"/>
      <c r="J49" s="89"/>
      <c r="K49" s="76"/>
      <c r="L49" s="76"/>
      <c r="M49" s="182"/>
      <c r="N49" s="182"/>
      <c r="O49" s="76"/>
      <c r="P49" s="76"/>
      <c r="Q49" s="76"/>
      <c r="R49" s="76"/>
    </row>
    <row r="50" spans="4:14">
      <c r="D50" s="166"/>
      <c r="E50" s="167"/>
      <c r="J50" s="89"/>
      <c r="M50" s="167"/>
      <c r="N50" s="167"/>
    </row>
    <row r="51" spans="4:14">
      <c r="D51" s="166"/>
      <c r="E51" s="167"/>
      <c r="J51" s="89"/>
      <c r="M51" s="167"/>
      <c r="N51" s="167"/>
    </row>
    <row r="52" spans="4:14">
      <c r="D52" s="166"/>
      <c r="E52" s="167"/>
      <c r="J52" s="89"/>
      <c r="M52" s="167"/>
      <c r="N52" s="167"/>
    </row>
    <row r="53" spans="4:14">
      <c r="D53" s="166"/>
      <c r="E53" s="167"/>
      <c r="M53" s="167"/>
      <c r="N53" s="167"/>
    </row>
    <row r="54" spans="4:14">
      <c r="D54" s="166"/>
      <c r="E54" s="167"/>
      <c r="M54" s="167"/>
      <c r="N54" s="167"/>
    </row>
    <row r="55" spans="4:14">
      <c r="D55" s="166"/>
      <c r="E55" s="167"/>
      <c r="M55" s="167"/>
      <c r="N55" s="167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3"/>
  <sheetViews>
    <sheetView tabSelected="1" topLeftCell="A4" workbookViewId="0">
      <selection activeCell="K22" sqref="K22"/>
    </sheetView>
  </sheetViews>
  <sheetFormatPr defaultColWidth="9" defaultRowHeight="13.5"/>
  <sheetData>
    <row r="1" spans="1:18">
      <c r="A1" s="121" t="s">
        <v>0</v>
      </c>
      <c r="B1" s="121"/>
      <c r="C1" s="121"/>
      <c r="D1" s="122"/>
      <c r="E1" s="122"/>
      <c r="F1" s="121"/>
      <c r="G1" s="122"/>
      <c r="H1" s="121"/>
      <c r="I1" s="121"/>
      <c r="J1" s="121"/>
      <c r="K1" s="121"/>
      <c r="L1" s="121"/>
      <c r="M1" s="122"/>
      <c r="N1" s="122"/>
      <c r="O1" s="121"/>
      <c r="P1" s="122"/>
      <c r="Q1" s="121"/>
      <c r="R1" s="121"/>
    </row>
    <row r="2" ht="20.25" spans="1:18">
      <c r="A2" s="2" t="s">
        <v>1</v>
      </c>
      <c r="B2" s="2"/>
      <c r="C2" s="3"/>
      <c r="D2" s="123"/>
      <c r="E2" s="123"/>
      <c r="F2" s="3"/>
      <c r="G2" s="123"/>
      <c r="H2" s="2"/>
      <c r="I2" s="2"/>
      <c r="J2" s="2"/>
      <c r="K2" s="3"/>
      <c r="L2" s="3"/>
      <c r="M2" s="123"/>
      <c r="N2" s="123"/>
      <c r="O2" s="3"/>
      <c r="P2" s="123"/>
      <c r="Q2" s="2"/>
      <c r="R2" s="2"/>
    </row>
    <row r="3" spans="1:18">
      <c r="A3" s="124" t="s">
        <v>1021</v>
      </c>
      <c r="B3" s="124"/>
      <c r="C3" s="125"/>
      <c r="D3" s="126"/>
      <c r="E3" s="126"/>
      <c r="F3" s="125"/>
      <c r="G3" s="126"/>
      <c r="H3" s="124"/>
      <c r="I3" s="124"/>
      <c r="J3" s="124"/>
      <c r="K3" s="125"/>
      <c r="L3" s="125"/>
      <c r="M3" s="126"/>
      <c r="N3" s="126"/>
      <c r="O3" s="125"/>
      <c r="P3" s="126"/>
      <c r="Q3" s="124"/>
      <c r="R3" s="124"/>
    </row>
    <row r="4" spans="1:18">
      <c r="A4" s="6" t="s">
        <v>3</v>
      </c>
      <c r="B4" s="7" t="s">
        <v>4</v>
      </c>
      <c r="C4" s="8" t="s">
        <v>5</v>
      </c>
      <c r="D4" s="127"/>
      <c r="E4" s="127"/>
      <c r="F4" s="8"/>
      <c r="G4" s="127" t="s">
        <v>6</v>
      </c>
      <c r="H4" s="7" t="s">
        <v>7</v>
      </c>
      <c r="I4" s="7" t="s">
        <v>8</v>
      </c>
      <c r="J4" s="6" t="s">
        <v>3</v>
      </c>
      <c r="K4" s="8" t="s">
        <v>4</v>
      </c>
      <c r="L4" s="8" t="s">
        <v>5</v>
      </c>
      <c r="M4" s="127"/>
      <c r="N4" s="127"/>
      <c r="O4" s="8"/>
      <c r="P4" s="127" t="s">
        <v>6</v>
      </c>
      <c r="Q4" s="7" t="s">
        <v>7</v>
      </c>
      <c r="R4" s="7" t="s">
        <v>8</v>
      </c>
    </row>
    <row r="5" spans="1:18">
      <c r="A5" s="6"/>
      <c r="B5" s="7"/>
      <c r="C5" s="8" t="s">
        <v>9</v>
      </c>
      <c r="D5" s="115" t="s">
        <v>10</v>
      </c>
      <c r="E5" s="127" t="s">
        <v>11</v>
      </c>
      <c r="F5" s="8" t="s">
        <v>12</v>
      </c>
      <c r="G5" s="127"/>
      <c r="H5" s="7"/>
      <c r="I5" s="7"/>
      <c r="J5" s="6"/>
      <c r="K5" s="8"/>
      <c r="L5" s="8" t="s">
        <v>9</v>
      </c>
      <c r="M5" s="115" t="s">
        <v>10</v>
      </c>
      <c r="N5" s="127" t="s">
        <v>11</v>
      </c>
      <c r="O5" s="8" t="s">
        <v>12</v>
      </c>
      <c r="P5" s="127"/>
      <c r="Q5" s="7"/>
      <c r="R5" s="7"/>
    </row>
    <row r="6" spans="1:18">
      <c r="A6" s="128">
        <v>1</v>
      </c>
      <c r="B6" s="129" t="s">
        <v>1022</v>
      </c>
      <c r="C6" s="130">
        <v>80</v>
      </c>
      <c r="D6" s="131">
        <v>85.47</v>
      </c>
      <c r="E6" s="132">
        <v>78.4</v>
      </c>
      <c r="F6" s="133">
        <v>52</v>
      </c>
      <c r="G6" s="134">
        <v>76.85</v>
      </c>
      <c r="H6" s="135">
        <v>1</v>
      </c>
      <c r="I6" s="146" t="s">
        <v>14</v>
      </c>
      <c r="J6" s="147">
        <v>35</v>
      </c>
      <c r="K6" s="148" t="s">
        <v>1023</v>
      </c>
      <c r="L6" s="138">
        <v>55</v>
      </c>
      <c r="M6" s="131">
        <v>81.33</v>
      </c>
      <c r="N6" s="134">
        <v>65.6</v>
      </c>
      <c r="O6" s="138">
        <v>50</v>
      </c>
      <c r="P6" s="134">
        <v>66.12</v>
      </c>
      <c r="Q6" s="128">
        <v>35</v>
      </c>
      <c r="R6" s="146" t="s">
        <v>26</v>
      </c>
    </row>
    <row r="7" spans="1:18">
      <c r="A7" s="128">
        <v>2</v>
      </c>
      <c r="B7" s="129" t="s">
        <v>1024</v>
      </c>
      <c r="C7" s="136">
        <v>78</v>
      </c>
      <c r="D7" s="131">
        <v>87.27</v>
      </c>
      <c r="E7" s="137">
        <v>78.4</v>
      </c>
      <c r="F7" s="138">
        <v>53</v>
      </c>
      <c r="G7" s="134">
        <v>76.768</v>
      </c>
      <c r="H7" s="135">
        <v>2</v>
      </c>
      <c r="I7" s="146" t="s">
        <v>14</v>
      </c>
      <c r="J7" s="147">
        <v>36</v>
      </c>
      <c r="K7" s="148" t="s">
        <v>1025</v>
      </c>
      <c r="L7" s="138">
        <v>57</v>
      </c>
      <c r="M7" s="131">
        <v>78.53</v>
      </c>
      <c r="N7" s="134">
        <v>65.6</v>
      </c>
      <c r="O7" s="138">
        <v>50</v>
      </c>
      <c r="P7" s="134">
        <v>65.5</v>
      </c>
      <c r="Q7" s="128">
        <v>36</v>
      </c>
      <c r="R7" s="146" t="s">
        <v>26</v>
      </c>
    </row>
    <row r="8" spans="1:18">
      <c r="A8" s="128">
        <v>3</v>
      </c>
      <c r="B8" s="129" t="s">
        <v>1026</v>
      </c>
      <c r="C8" s="136">
        <v>62</v>
      </c>
      <c r="D8" s="131">
        <v>90.4</v>
      </c>
      <c r="E8" s="137">
        <v>77.6</v>
      </c>
      <c r="F8" s="138">
        <v>53</v>
      </c>
      <c r="G8" s="134">
        <v>73.9</v>
      </c>
      <c r="H8" s="135">
        <v>3</v>
      </c>
      <c r="I8" s="146" t="s">
        <v>14</v>
      </c>
      <c r="J8" s="147">
        <v>37</v>
      </c>
      <c r="K8" s="148" t="s">
        <v>1027</v>
      </c>
      <c r="L8" s="149">
        <v>51</v>
      </c>
      <c r="M8" s="131">
        <v>82</v>
      </c>
      <c r="N8" s="131">
        <v>65.6</v>
      </c>
      <c r="O8" s="138">
        <v>50</v>
      </c>
      <c r="P8" s="134">
        <v>65.39</v>
      </c>
      <c r="Q8" s="128">
        <v>37</v>
      </c>
      <c r="R8" s="146" t="s">
        <v>26</v>
      </c>
    </row>
    <row r="9" spans="1:18">
      <c r="A9" s="128">
        <v>4</v>
      </c>
      <c r="B9" s="129" t="s">
        <v>1028</v>
      </c>
      <c r="C9" s="136">
        <v>69</v>
      </c>
      <c r="D9" s="131">
        <v>88.07</v>
      </c>
      <c r="E9" s="137">
        <v>72</v>
      </c>
      <c r="F9" s="138">
        <v>53</v>
      </c>
      <c r="G9" s="134">
        <v>73.88</v>
      </c>
      <c r="H9" s="135">
        <v>4</v>
      </c>
      <c r="I9" s="146" t="s">
        <v>14</v>
      </c>
      <c r="J9" s="147">
        <v>38</v>
      </c>
      <c r="K9" s="148" t="s">
        <v>1029</v>
      </c>
      <c r="L9" s="138">
        <v>58</v>
      </c>
      <c r="M9" s="131">
        <v>76.47</v>
      </c>
      <c r="N9" s="134">
        <v>65.6</v>
      </c>
      <c r="O9" s="138">
        <v>51</v>
      </c>
      <c r="P9" s="134">
        <v>65.13</v>
      </c>
      <c r="Q9" s="128">
        <v>38</v>
      </c>
      <c r="R9" s="146" t="s">
        <v>26</v>
      </c>
    </row>
    <row r="10" spans="1:18">
      <c r="A10" s="128">
        <v>5</v>
      </c>
      <c r="B10" s="129" t="s">
        <v>1030</v>
      </c>
      <c r="C10" s="136">
        <v>67</v>
      </c>
      <c r="D10" s="131">
        <v>85.87</v>
      </c>
      <c r="E10" s="137">
        <v>73.6</v>
      </c>
      <c r="F10" s="138">
        <v>50</v>
      </c>
      <c r="G10" s="134">
        <v>72.14</v>
      </c>
      <c r="H10" s="135">
        <v>5</v>
      </c>
      <c r="I10" s="146" t="s">
        <v>14</v>
      </c>
      <c r="J10" s="147">
        <v>39</v>
      </c>
      <c r="K10" s="148" t="s">
        <v>1031</v>
      </c>
      <c r="L10" s="138">
        <v>62</v>
      </c>
      <c r="M10" s="131">
        <v>72.73</v>
      </c>
      <c r="N10" s="134">
        <v>65.6</v>
      </c>
      <c r="O10" s="138">
        <v>51</v>
      </c>
      <c r="P10" s="134">
        <v>64.63</v>
      </c>
      <c r="Q10" s="128">
        <v>39</v>
      </c>
      <c r="R10" s="146" t="s">
        <v>26</v>
      </c>
    </row>
    <row r="11" spans="1:18">
      <c r="A11" s="128">
        <v>6</v>
      </c>
      <c r="B11" s="129" t="s">
        <v>1032</v>
      </c>
      <c r="C11" s="136">
        <v>69</v>
      </c>
      <c r="D11" s="131">
        <v>84.2</v>
      </c>
      <c r="E11" s="137">
        <v>73.6</v>
      </c>
      <c r="F11" s="138">
        <v>50</v>
      </c>
      <c r="G11" s="134">
        <v>71.97</v>
      </c>
      <c r="H11" s="135">
        <v>6</v>
      </c>
      <c r="I11" s="146" t="s">
        <v>14</v>
      </c>
      <c r="J11" s="147">
        <v>40</v>
      </c>
      <c r="K11" s="148" t="s">
        <v>1033</v>
      </c>
      <c r="L11" s="138">
        <v>41</v>
      </c>
      <c r="M11" s="131">
        <v>85.87</v>
      </c>
      <c r="N11" s="134">
        <v>65.6</v>
      </c>
      <c r="O11" s="138">
        <v>50</v>
      </c>
      <c r="P11" s="134">
        <v>64.4</v>
      </c>
      <c r="Q11" s="128">
        <v>40</v>
      </c>
      <c r="R11" s="146" t="s">
        <v>26</v>
      </c>
    </row>
    <row r="12" spans="1:18">
      <c r="A12" s="128">
        <v>7</v>
      </c>
      <c r="B12" s="129" t="s">
        <v>1034</v>
      </c>
      <c r="C12" s="136">
        <v>62</v>
      </c>
      <c r="D12" s="131">
        <v>85</v>
      </c>
      <c r="E12" s="137">
        <v>77.6</v>
      </c>
      <c r="F12" s="138">
        <v>50</v>
      </c>
      <c r="G12" s="134">
        <v>71.14</v>
      </c>
      <c r="H12" s="135">
        <v>7</v>
      </c>
      <c r="I12" s="146" t="s">
        <v>14</v>
      </c>
      <c r="J12" s="147">
        <v>41</v>
      </c>
      <c r="K12" s="148" t="s">
        <v>1035</v>
      </c>
      <c r="L12" s="138">
        <v>55</v>
      </c>
      <c r="M12" s="131">
        <v>76.4</v>
      </c>
      <c r="N12" s="134">
        <v>65.6</v>
      </c>
      <c r="O12" s="138">
        <v>50</v>
      </c>
      <c r="P12" s="134">
        <v>64.15</v>
      </c>
      <c r="Q12" s="128">
        <v>41</v>
      </c>
      <c r="R12" s="146" t="s">
        <v>26</v>
      </c>
    </row>
    <row r="13" spans="1:18">
      <c r="A13" s="128">
        <v>8</v>
      </c>
      <c r="B13" s="129" t="s">
        <v>72</v>
      </c>
      <c r="C13" s="136">
        <v>64</v>
      </c>
      <c r="D13" s="131">
        <v>85.33</v>
      </c>
      <c r="E13" s="137">
        <v>70.4</v>
      </c>
      <c r="F13" s="138">
        <v>52</v>
      </c>
      <c r="G13" s="134">
        <v>71.092</v>
      </c>
      <c r="H13" s="135">
        <v>8</v>
      </c>
      <c r="I13" s="146" t="s">
        <v>14</v>
      </c>
      <c r="J13" s="147">
        <v>42</v>
      </c>
      <c r="K13" s="148" t="s">
        <v>1036</v>
      </c>
      <c r="L13" s="138">
        <v>56</v>
      </c>
      <c r="M13" s="131">
        <v>75.6</v>
      </c>
      <c r="N13" s="134">
        <v>65.6</v>
      </c>
      <c r="O13" s="138">
        <v>50</v>
      </c>
      <c r="P13" s="134">
        <v>63.24</v>
      </c>
      <c r="Q13" s="128">
        <v>42</v>
      </c>
      <c r="R13" s="146" t="s">
        <v>26</v>
      </c>
    </row>
    <row r="14" spans="1:18">
      <c r="A14" s="128">
        <v>9</v>
      </c>
      <c r="B14" s="129" t="s">
        <v>1037</v>
      </c>
      <c r="C14" s="136">
        <v>64</v>
      </c>
      <c r="D14" s="131">
        <v>82.2</v>
      </c>
      <c r="E14" s="137">
        <v>78.4</v>
      </c>
      <c r="F14" s="138">
        <v>52</v>
      </c>
      <c r="G14" s="134">
        <v>71.04</v>
      </c>
      <c r="H14" s="135">
        <v>9</v>
      </c>
      <c r="I14" s="146" t="s">
        <v>14</v>
      </c>
      <c r="J14" s="147">
        <v>43</v>
      </c>
      <c r="K14" s="148" t="s">
        <v>1038</v>
      </c>
      <c r="L14" s="138">
        <v>47</v>
      </c>
      <c r="M14" s="131">
        <v>77.33</v>
      </c>
      <c r="N14" s="134">
        <v>65.6</v>
      </c>
      <c r="O14" s="138">
        <v>50</v>
      </c>
      <c r="P14" s="134">
        <v>62.52</v>
      </c>
      <c r="Q14" s="128">
        <v>43</v>
      </c>
      <c r="R14" s="146" t="s">
        <v>26</v>
      </c>
    </row>
    <row r="15" spans="1:18">
      <c r="A15" s="128">
        <v>10</v>
      </c>
      <c r="B15" s="129" t="s">
        <v>1039</v>
      </c>
      <c r="C15" s="130">
        <v>62</v>
      </c>
      <c r="D15" s="131">
        <v>88.13</v>
      </c>
      <c r="E15" s="132">
        <v>65.6</v>
      </c>
      <c r="F15" s="138">
        <v>52</v>
      </c>
      <c r="G15" s="134">
        <v>70.992</v>
      </c>
      <c r="H15" s="135">
        <v>10</v>
      </c>
      <c r="I15" s="146" t="s">
        <v>20</v>
      </c>
      <c r="J15" s="147">
        <v>45</v>
      </c>
      <c r="K15" s="148" t="s">
        <v>1040</v>
      </c>
      <c r="L15" s="138">
        <v>37</v>
      </c>
      <c r="M15" s="131">
        <v>74.27</v>
      </c>
      <c r="N15" s="134">
        <v>65.6</v>
      </c>
      <c r="O15" s="138">
        <v>50</v>
      </c>
      <c r="P15" s="134">
        <v>60.8</v>
      </c>
      <c r="Q15" s="128">
        <v>45</v>
      </c>
      <c r="R15" s="146" t="s">
        <v>26</v>
      </c>
    </row>
    <row r="16" spans="1:18">
      <c r="A16" s="128">
        <v>11</v>
      </c>
      <c r="B16" s="129" t="s">
        <v>1041</v>
      </c>
      <c r="C16" s="139">
        <v>66</v>
      </c>
      <c r="D16" s="131">
        <v>84.47</v>
      </c>
      <c r="E16" s="140">
        <v>68.8</v>
      </c>
      <c r="F16" s="138">
        <v>50</v>
      </c>
      <c r="G16" s="134">
        <v>70.6</v>
      </c>
      <c r="H16" s="135">
        <v>11</v>
      </c>
      <c r="I16" s="146" t="s">
        <v>20</v>
      </c>
      <c r="J16" s="150">
        <v>46</v>
      </c>
      <c r="K16" s="151" t="s">
        <v>1042</v>
      </c>
      <c r="L16" s="152">
        <v>58</v>
      </c>
      <c r="M16" s="153">
        <v>69.47</v>
      </c>
      <c r="N16" s="154">
        <v>68.8</v>
      </c>
      <c r="O16" s="152">
        <v>50</v>
      </c>
      <c r="P16" s="154">
        <v>62</v>
      </c>
      <c r="Q16" s="163">
        <v>44</v>
      </c>
      <c r="R16" s="164" t="s">
        <v>26</v>
      </c>
    </row>
    <row r="17" spans="1:18">
      <c r="A17" s="128">
        <v>12</v>
      </c>
      <c r="B17" s="129" t="s">
        <v>1043</v>
      </c>
      <c r="C17" s="136">
        <v>66</v>
      </c>
      <c r="D17" s="131">
        <v>84.6</v>
      </c>
      <c r="E17" s="137">
        <v>65.6</v>
      </c>
      <c r="F17" s="138">
        <v>51</v>
      </c>
      <c r="G17" s="134">
        <v>70.38</v>
      </c>
      <c r="H17" s="135">
        <v>12</v>
      </c>
      <c r="I17" s="146" t="s">
        <v>20</v>
      </c>
      <c r="J17" s="150">
        <v>47</v>
      </c>
      <c r="K17" s="151" t="s">
        <v>1044</v>
      </c>
      <c r="L17" s="152">
        <v>40</v>
      </c>
      <c r="M17" s="153">
        <v>62.87</v>
      </c>
      <c r="N17" s="154">
        <v>85</v>
      </c>
      <c r="O17" s="152">
        <v>50</v>
      </c>
      <c r="P17" s="154">
        <v>57.9</v>
      </c>
      <c r="Q17" s="163">
        <v>46</v>
      </c>
      <c r="R17" s="164" t="s">
        <v>26</v>
      </c>
    </row>
    <row r="18" spans="1:18">
      <c r="A18" s="128">
        <v>13</v>
      </c>
      <c r="B18" s="129" t="s">
        <v>1045</v>
      </c>
      <c r="C18" s="141">
        <v>69</v>
      </c>
      <c r="D18" s="131">
        <v>81.8</v>
      </c>
      <c r="E18" s="142">
        <v>65.6</v>
      </c>
      <c r="F18" s="138">
        <v>50</v>
      </c>
      <c r="G18" s="134">
        <v>69.81</v>
      </c>
      <c r="H18" s="135">
        <v>13</v>
      </c>
      <c r="I18" s="146" t="s">
        <v>20</v>
      </c>
      <c r="J18" s="147"/>
      <c r="K18" s="155"/>
      <c r="L18" s="155"/>
      <c r="M18" s="155"/>
      <c r="N18" s="155"/>
      <c r="O18" s="155"/>
      <c r="P18" s="155"/>
      <c r="Q18" s="128"/>
      <c r="R18" s="146"/>
    </row>
    <row r="19" spans="1:18">
      <c r="A19" s="128">
        <v>14</v>
      </c>
      <c r="B19" s="129" t="s">
        <v>1046</v>
      </c>
      <c r="C19" s="143">
        <v>62</v>
      </c>
      <c r="D19" s="131">
        <v>84.07</v>
      </c>
      <c r="E19" s="144">
        <v>70.4</v>
      </c>
      <c r="F19" s="138">
        <v>50</v>
      </c>
      <c r="G19" s="134">
        <v>69.688</v>
      </c>
      <c r="H19" s="135">
        <v>14</v>
      </c>
      <c r="I19" s="146" t="s">
        <v>20</v>
      </c>
      <c r="J19" s="128"/>
      <c r="K19" s="156"/>
      <c r="L19" s="156"/>
      <c r="M19" s="157"/>
      <c r="N19" s="157"/>
      <c r="O19" s="156"/>
      <c r="P19" s="157"/>
      <c r="Q19" s="128"/>
      <c r="R19" s="146"/>
    </row>
    <row r="20" spans="1:18">
      <c r="A20" s="128">
        <v>15</v>
      </c>
      <c r="B20" s="129" t="s">
        <v>1047</v>
      </c>
      <c r="C20" s="136">
        <v>64</v>
      </c>
      <c r="D20" s="131">
        <v>83</v>
      </c>
      <c r="E20" s="137">
        <v>65.6</v>
      </c>
      <c r="F20" s="138">
        <v>52</v>
      </c>
      <c r="G20" s="134">
        <v>69.44</v>
      </c>
      <c r="H20" s="135">
        <v>15</v>
      </c>
      <c r="I20" s="146" t="s">
        <v>20</v>
      </c>
      <c r="J20" s="128"/>
      <c r="K20" s="156"/>
      <c r="L20" s="156"/>
      <c r="M20" s="157"/>
      <c r="N20" s="157"/>
      <c r="O20" s="156"/>
      <c r="P20" s="157"/>
      <c r="Q20" s="128"/>
      <c r="R20" s="146"/>
    </row>
    <row r="21" spans="1:18">
      <c r="A21" s="128">
        <v>16</v>
      </c>
      <c r="B21" s="129" t="s">
        <v>1048</v>
      </c>
      <c r="C21" s="136">
        <v>60</v>
      </c>
      <c r="D21" s="131">
        <v>86.07</v>
      </c>
      <c r="E21" s="137">
        <v>65.6</v>
      </c>
      <c r="F21" s="138">
        <v>50</v>
      </c>
      <c r="G21" s="134">
        <v>69.268</v>
      </c>
      <c r="H21" s="135">
        <v>16</v>
      </c>
      <c r="I21" s="146" t="s">
        <v>20</v>
      </c>
      <c r="J21" s="128"/>
      <c r="K21" s="158"/>
      <c r="L21" s="158"/>
      <c r="M21" s="159"/>
      <c r="N21" s="159"/>
      <c r="O21" s="158"/>
      <c r="P21" s="159"/>
      <c r="Q21" s="128"/>
      <c r="R21" s="146"/>
    </row>
    <row r="22" spans="1:18">
      <c r="A22" s="128">
        <v>17</v>
      </c>
      <c r="B22" s="129" t="s">
        <v>1049</v>
      </c>
      <c r="C22" s="136">
        <v>60</v>
      </c>
      <c r="D22" s="131">
        <v>85.8</v>
      </c>
      <c r="E22" s="137">
        <v>65.6</v>
      </c>
      <c r="F22" s="138">
        <v>50</v>
      </c>
      <c r="G22" s="134">
        <v>69.16</v>
      </c>
      <c r="H22" s="135">
        <v>17</v>
      </c>
      <c r="I22" s="146" t="s">
        <v>20</v>
      </c>
      <c r="J22" s="147"/>
      <c r="K22" s="160"/>
      <c r="L22" s="160"/>
      <c r="M22" s="131"/>
      <c r="N22" s="131"/>
      <c r="O22" s="160"/>
      <c r="P22" s="131"/>
      <c r="Q22" s="165"/>
      <c r="R22" s="128"/>
    </row>
    <row r="23" spans="1:18">
      <c r="A23" s="128">
        <v>18</v>
      </c>
      <c r="B23" s="129" t="s">
        <v>1050</v>
      </c>
      <c r="C23" s="136">
        <v>58</v>
      </c>
      <c r="D23" s="131">
        <v>86.93</v>
      </c>
      <c r="E23" s="137">
        <v>65.6</v>
      </c>
      <c r="F23" s="138">
        <v>50</v>
      </c>
      <c r="G23" s="134">
        <v>69.11</v>
      </c>
      <c r="H23" s="135">
        <v>18</v>
      </c>
      <c r="I23" s="146" t="s">
        <v>20</v>
      </c>
      <c r="J23" s="147"/>
      <c r="K23" s="160"/>
      <c r="L23" s="160"/>
      <c r="M23" s="131"/>
      <c r="N23" s="131"/>
      <c r="O23" s="160"/>
      <c r="P23" s="131"/>
      <c r="Q23" s="165"/>
      <c r="R23" s="128"/>
    </row>
    <row r="24" spans="1:18">
      <c r="A24" s="128">
        <v>19</v>
      </c>
      <c r="B24" s="129" t="s">
        <v>1051</v>
      </c>
      <c r="C24" s="136">
        <v>61</v>
      </c>
      <c r="D24" s="131">
        <v>83.53</v>
      </c>
      <c r="E24" s="137">
        <v>65.6</v>
      </c>
      <c r="F24" s="138">
        <v>50</v>
      </c>
      <c r="G24" s="134">
        <v>68.5</v>
      </c>
      <c r="H24" s="135">
        <v>19</v>
      </c>
      <c r="I24" s="146" t="s">
        <v>26</v>
      </c>
      <c r="J24" s="147"/>
      <c r="K24" s="160"/>
      <c r="L24" s="160"/>
      <c r="M24" s="131"/>
      <c r="N24" s="131"/>
      <c r="O24" s="160"/>
      <c r="P24" s="131"/>
      <c r="Q24" s="165"/>
      <c r="R24" s="128"/>
    </row>
    <row r="25" spans="1:18">
      <c r="A25" s="128">
        <v>20</v>
      </c>
      <c r="B25" s="129" t="s">
        <v>1052</v>
      </c>
      <c r="C25" s="136">
        <v>59</v>
      </c>
      <c r="D25" s="131">
        <v>83.87</v>
      </c>
      <c r="E25" s="137">
        <v>65.6</v>
      </c>
      <c r="F25" s="138">
        <v>50</v>
      </c>
      <c r="G25" s="134">
        <v>68.14</v>
      </c>
      <c r="H25" s="135">
        <v>20</v>
      </c>
      <c r="I25" s="146" t="s">
        <v>26</v>
      </c>
      <c r="J25" s="147"/>
      <c r="K25" s="160"/>
      <c r="L25" s="160"/>
      <c r="M25" s="131"/>
      <c r="N25" s="131"/>
      <c r="O25" s="160"/>
      <c r="P25" s="131"/>
      <c r="Q25" s="165"/>
      <c r="R25" s="128"/>
    </row>
    <row r="26" spans="1:18">
      <c r="A26" s="128">
        <v>21</v>
      </c>
      <c r="B26" s="129" t="s">
        <v>1053</v>
      </c>
      <c r="C26" s="136">
        <v>60</v>
      </c>
      <c r="D26" s="131">
        <v>82.73</v>
      </c>
      <c r="E26" s="137">
        <v>65.6</v>
      </c>
      <c r="F26" s="138">
        <v>51</v>
      </c>
      <c r="G26" s="134">
        <v>68.132</v>
      </c>
      <c r="H26" s="135">
        <v>21</v>
      </c>
      <c r="I26" s="146" t="s">
        <v>26</v>
      </c>
      <c r="J26" s="147"/>
      <c r="K26" s="160"/>
      <c r="L26" s="160"/>
      <c r="M26" s="131"/>
      <c r="N26" s="131"/>
      <c r="O26" s="160"/>
      <c r="P26" s="131"/>
      <c r="Q26" s="165"/>
      <c r="R26" s="128"/>
    </row>
    <row r="27" spans="1:18">
      <c r="A27" s="128">
        <v>22</v>
      </c>
      <c r="B27" s="129" t="s">
        <v>1054</v>
      </c>
      <c r="C27" s="136">
        <v>58</v>
      </c>
      <c r="D27" s="131">
        <v>84.47</v>
      </c>
      <c r="E27" s="137">
        <v>65.6</v>
      </c>
      <c r="F27" s="138">
        <v>50</v>
      </c>
      <c r="G27" s="134">
        <v>68.13</v>
      </c>
      <c r="H27" s="135">
        <v>22</v>
      </c>
      <c r="I27" s="146" t="s">
        <v>26</v>
      </c>
      <c r="J27" s="147"/>
      <c r="K27" s="160"/>
      <c r="L27" s="160"/>
      <c r="M27" s="131"/>
      <c r="N27" s="131"/>
      <c r="O27" s="160"/>
      <c r="P27" s="131"/>
      <c r="Q27" s="165"/>
      <c r="R27" s="128"/>
    </row>
    <row r="28" spans="1:18">
      <c r="A28" s="128">
        <v>23</v>
      </c>
      <c r="B28" s="129" t="s">
        <v>1055</v>
      </c>
      <c r="C28" s="136">
        <v>60</v>
      </c>
      <c r="D28" s="134">
        <v>83.07</v>
      </c>
      <c r="E28" s="137">
        <v>65.6</v>
      </c>
      <c r="F28" s="138">
        <v>50</v>
      </c>
      <c r="G28" s="134">
        <v>68.068</v>
      </c>
      <c r="H28" s="135">
        <v>23</v>
      </c>
      <c r="I28" s="146" t="s">
        <v>26</v>
      </c>
      <c r="J28" s="147"/>
      <c r="K28" s="160"/>
      <c r="L28" s="160"/>
      <c r="M28" s="131"/>
      <c r="N28" s="131"/>
      <c r="O28" s="160"/>
      <c r="P28" s="131"/>
      <c r="Q28" s="165"/>
      <c r="R28" s="128"/>
    </row>
    <row r="29" spans="1:18">
      <c r="A29" s="128">
        <v>24</v>
      </c>
      <c r="B29" s="129" t="s">
        <v>1056</v>
      </c>
      <c r="C29" s="136">
        <v>57</v>
      </c>
      <c r="D29" s="131">
        <v>81.87</v>
      </c>
      <c r="E29" s="137">
        <v>73.6</v>
      </c>
      <c r="F29" s="138">
        <v>50</v>
      </c>
      <c r="G29" s="134">
        <v>68.04</v>
      </c>
      <c r="H29" s="135">
        <v>24</v>
      </c>
      <c r="I29" s="146" t="s">
        <v>26</v>
      </c>
      <c r="J29" s="147"/>
      <c r="K29" s="160"/>
      <c r="L29" s="160"/>
      <c r="M29" s="131"/>
      <c r="N29" s="131"/>
      <c r="O29" s="160"/>
      <c r="P29" s="131"/>
      <c r="Q29" s="165"/>
      <c r="R29" s="128"/>
    </row>
    <row r="30" spans="1:18">
      <c r="A30" s="128">
        <v>25</v>
      </c>
      <c r="B30" s="129" t="s">
        <v>1057</v>
      </c>
      <c r="C30" s="136">
        <v>66</v>
      </c>
      <c r="D30" s="131">
        <v>75</v>
      </c>
      <c r="E30" s="137">
        <v>76.8</v>
      </c>
      <c r="F30" s="138">
        <v>50</v>
      </c>
      <c r="G30" s="134">
        <v>68.02</v>
      </c>
      <c r="H30" s="135">
        <v>25</v>
      </c>
      <c r="I30" s="146" t="s">
        <v>26</v>
      </c>
      <c r="J30" s="147"/>
      <c r="K30" s="160"/>
      <c r="L30" s="160"/>
      <c r="M30" s="131"/>
      <c r="N30" s="131"/>
      <c r="O30" s="160"/>
      <c r="P30" s="131"/>
      <c r="Q30" s="165"/>
      <c r="R30" s="128"/>
    </row>
    <row r="31" spans="1:18">
      <c r="A31" s="128">
        <v>26</v>
      </c>
      <c r="B31" s="129" t="s">
        <v>1058</v>
      </c>
      <c r="C31" s="136">
        <v>60</v>
      </c>
      <c r="D31" s="131">
        <v>82.73</v>
      </c>
      <c r="E31" s="137">
        <v>65.6</v>
      </c>
      <c r="F31" s="138">
        <v>50</v>
      </c>
      <c r="G31" s="134">
        <v>67.932</v>
      </c>
      <c r="H31" s="135">
        <v>26</v>
      </c>
      <c r="I31" s="146" t="s">
        <v>26</v>
      </c>
      <c r="J31" s="128"/>
      <c r="K31" s="161"/>
      <c r="L31" s="161"/>
      <c r="M31" s="162"/>
      <c r="N31" s="162"/>
      <c r="O31" s="161"/>
      <c r="P31" s="162"/>
      <c r="Q31" s="128"/>
      <c r="R31" s="128"/>
    </row>
    <row r="32" spans="1:18">
      <c r="A32" s="128">
        <v>27</v>
      </c>
      <c r="B32" s="129" t="s">
        <v>1059</v>
      </c>
      <c r="C32" s="136">
        <v>60</v>
      </c>
      <c r="D32" s="131">
        <v>80.8</v>
      </c>
      <c r="E32" s="137">
        <v>68.8</v>
      </c>
      <c r="F32" s="138">
        <v>50</v>
      </c>
      <c r="G32" s="134">
        <v>67.64</v>
      </c>
      <c r="H32" s="135">
        <v>27</v>
      </c>
      <c r="I32" s="146" t="s">
        <v>26</v>
      </c>
      <c r="J32" s="128"/>
      <c r="K32" s="156"/>
      <c r="L32" s="156"/>
      <c r="M32" s="157"/>
      <c r="N32" s="157"/>
      <c r="O32" s="156"/>
      <c r="P32" s="157"/>
      <c r="Q32" s="128"/>
      <c r="R32" s="128"/>
    </row>
    <row r="33" spans="1:18">
      <c r="A33" s="128">
        <v>28</v>
      </c>
      <c r="B33" s="129" t="s">
        <v>1060</v>
      </c>
      <c r="C33" s="136">
        <v>57</v>
      </c>
      <c r="D33" s="131">
        <v>83.3</v>
      </c>
      <c r="E33" s="137">
        <v>65.6</v>
      </c>
      <c r="F33" s="138">
        <v>50</v>
      </c>
      <c r="G33" s="134">
        <v>67.42</v>
      </c>
      <c r="H33" s="135">
        <v>28</v>
      </c>
      <c r="I33" s="146" t="s">
        <v>26</v>
      </c>
      <c r="J33" s="128"/>
      <c r="K33" s="156"/>
      <c r="L33" s="156"/>
      <c r="M33" s="157"/>
      <c r="N33" s="157"/>
      <c r="O33" s="156"/>
      <c r="P33" s="157"/>
      <c r="Q33" s="128"/>
      <c r="R33" s="128"/>
    </row>
    <row r="34" spans="1:18">
      <c r="A34" s="128">
        <v>29</v>
      </c>
      <c r="B34" s="129" t="s">
        <v>1061</v>
      </c>
      <c r="C34" s="136">
        <v>56</v>
      </c>
      <c r="D34" s="131">
        <v>85.2</v>
      </c>
      <c r="E34" s="137">
        <v>61.6</v>
      </c>
      <c r="F34" s="138">
        <v>50</v>
      </c>
      <c r="G34" s="134">
        <v>67.33</v>
      </c>
      <c r="H34" s="135">
        <v>29</v>
      </c>
      <c r="I34" s="146" t="s">
        <v>26</v>
      </c>
      <c r="J34" s="128"/>
      <c r="K34" s="156"/>
      <c r="L34" s="156"/>
      <c r="M34" s="157"/>
      <c r="N34" s="157"/>
      <c r="O34" s="156"/>
      <c r="P34" s="157"/>
      <c r="Q34" s="128"/>
      <c r="R34" s="128"/>
    </row>
    <row r="35" spans="1:18">
      <c r="A35" s="128">
        <v>30</v>
      </c>
      <c r="B35" s="129" t="s">
        <v>1062</v>
      </c>
      <c r="C35" s="136">
        <v>55</v>
      </c>
      <c r="D35" s="131">
        <v>81.53</v>
      </c>
      <c r="E35" s="137">
        <v>69.6</v>
      </c>
      <c r="F35" s="138">
        <v>51</v>
      </c>
      <c r="G35" s="134">
        <v>67</v>
      </c>
      <c r="H35" s="135">
        <v>30</v>
      </c>
      <c r="I35" s="146" t="s">
        <v>26</v>
      </c>
      <c r="J35" s="128"/>
      <c r="K35" s="156"/>
      <c r="L35" s="156"/>
      <c r="M35" s="157"/>
      <c r="N35" s="157"/>
      <c r="O35" s="156"/>
      <c r="P35" s="157"/>
      <c r="Q35" s="128"/>
      <c r="R35" s="128"/>
    </row>
    <row r="36" spans="1:18">
      <c r="A36" s="128">
        <v>31</v>
      </c>
      <c r="B36" s="129" t="s">
        <v>1063</v>
      </c>
      <c r="C36" s="136">
        <v>54</v>
      </c>
      <c r="D36" s="134">
        <v>82.53</v>
      </c>
      <c r="E36" s="137">
        <v>65.6</v>
      </c>
      <c r="F36" s="138">
        <v>51</v>
      </c>
      <c r="G36" s="134">
        <v>66.75</v>
      </c>
      <c r="H36" s="135">
        <v>31</v>
      </c>
      <c r="I36" s="146" t="s">
        <v>26</v>
      </c>
      <c r="J36" s="128"/>
      <c r="K36" s="156"/>
      <c r="L36" s="156"/>
      <c r="M36" s="157"/>
      <c r="N36" s="157"/>
      <c r="O36" s="156"/>
      <c r="P36" s="157"/>
      <c r="Q36" s="128"/>
      <c r="R36" s="128"/>
    </row>
    <row r="37" spans="1:18">
      <c r="A37" s="128">
        <v>32</v>
      </c>
      <c r="B37" s="129" t="s">
        <v>1064</v>
      </c>
      <c r="C37" s="136">
        <v>62</v>
      </c>
      <c r="D37" s="131">
        <v>73.2</v>
      </c>
      <c r="E37" s="137">
        <v>78.4</v>
      </c>
      <c r="F37" s="138">
        <v>50</v>
      </c>
      <c r="G37" s="134">
        <v>66.54</v>
      </c>
      <c r="H37" s="135">
        <v>32</v>
      </c>
      <c r="I37" s="146" t="s">
        <v>26</v>
      </c>
      <c r="J37" s="128"/>
      <c r="K37" s="156"/>
      <c r="L37" s="156"/>
      <c r="M37" s="157"/>
      <c r="N37" s="157"/>
      <c r="O37" s="156"/>
      <c r="P37" s="157"/>
      <c r="Q37" s="128"/>
      <c r="R37" s="128"/>
    </row>
    <row r="38" spans="1:18">
      <c r="A38" s="128">
        <v>33</v>
      </c>
      <c r="B38" s="129" t="s">
        <v>1065</v>
      </c>
      <c r="C38" s="136">
        <v>55</v>
      </c>
      <c r="D38" s="131">
        <v>80.33</v>
      </c>
      <c r="E38" s="137">
        <v>68.8</v>
      </c>
      <c r="F38" s="138">
        <v>50</v>
      </c>
      <c r="G38" s="134">
        <v>66.25</v>
      </c>
      <c r="H38" s="135">
        <v>33</v>
      </c>
      <c r="I38" s="146" t="s">
        <v>26</v>
      </c>
      <c r="J38" s="128"/>
      <c r="K38" s="156"/>
      <c r="L38" s="156"/>
      <c r="M38" s="157"/>
      <c r="N38" s="157"/>
      <c r="O38" s="156"/>
      <c r="P38" s="157"/>
      <c r="Q38" s="128"/>
      <c r="R38" s="128"/>
    </row>
    <row r="39" spans="1:18">
      <c r="A39" s="128">
        <v>34</v>
      </c>
      <c r="B39" s="129" t="s">
        <v>1066</v>
      </c>
      <c r="C39" s="136">
        <v>62</v>
      </c>
      <c r="D39" s="131">
        <v>76.07</v>
      </c>
      <c r="E39" s="137">
        <v>65.6</v>
      </c>
      <c r="F39" s="138">
        <v>52</v>
      </c>
      <c r="G39" s="134">
        <v>66.16</v>
      </c>
      <c r="H39" s="135">
        <v>34</v>
      </c>
      <c r="I39" s="146" t="s">
        <v>26</v>
      </c>
      <c r="J39" s="128"/>
      <c r="K39" s="156"/>
      <c r="L39" s="156"/>
      <c r="M39" s="157"/>
      <c r="N39" s="157"/>
      <c r="O39" s="156"/>
      <c r="P39" s="157"/>
      <c r="Q39" s="128"/>
      <c r="R39" s="128"/>
    </row>
    <row r="40" spans="1:18">
      <c r="A40" s="4" t="s">
        <v>41</v>
      </c>
      <c r="B40" s="4"/>
      <c r="C40" s="5"/>
      <c r="D40" s="145"/>
      <c r="E40" s="145"/>
      <c r="F40" s="5"/>
      <c r="G40" s="145"/>
      <c r="H40" s="4"/>
      <c r="I40" s="4"/>
      <c r="J40" s="4"/>
      <c r="K40" s="5"/>
      <c r="L40" s="5"/>
      <c r="M40" s="145"/>
      <c r="N40" s="145"/>
      <c r="O40" s="5"/>
      <c r="P40" s="145"/>
      <c r="Q40" s="4"/>
      <c r="R40" s="4"/>
    </row>
    <row r="41" spans="1:18">
      <c r="A41" s="4" t="s">
        <v>42</v>
      </c>
      <c r="B41" s="4"/>
      <c r="C41" s="5"/>
      <c r="D41" s="145"/>
      <c r="E41" s="145"/>
      <c r="F41" s="5"/>
      <c r="G41" s="145"/>
      <c r="H41" s="4"/>
      <c r="I41" s="4"/>
      <c r="J41" s="4"/>
      <c r="K41" s="5"/>
      <c r="L41" s="5"/>
      <c r="M41" s="145"/>
      <c r="N41" s="145"/>
      <c r="O41" s="5"/>
      <c r="P41" s="145"/>
      <c r="Q41" s="4"/>
      <c r="R41" s="4"/>
    </row>
    <row r="42" spans="1:18">
      <c r="A42" s="4" t="s">
        <v>43</v>
      </c>
      <c r="B42" s="4"/>
      <c r="C42" s="5"/>
      <c r="D42" s="145"/>
      <c r="E42" s="145"/>
      <c r="F42" s="5"/>
      <c r="G42" s="145"/>
      <c r="H42" s="4"/>
      <c r="I42" s="4"/>
      <c r="J42" s="4"/>
      <c r="K42" s="5"/>
      <c r="L42" s="5"/>
      <c r="M42" s="145"/>
      <c r="N42" s="145"/>
      <c r="O42" s="5"/>
      <c r="P42" s="145"/>
      <c r="Q42" s="4"/>
      <c r="R42" s="4"/>
    </row>
    <row r="43" spans="1:18">
      <c r="A43" s="4" t="s">
        <v>1067</v>
      </c>
      <c r="B43" s="4"/>
      <c r="C43" s="5"/>
      <c r="D43" s="145"/>
      <c r="E43" s="145"/>
      <c r="F43" s="5"/>
      <c r="G43" s="145"/>
      <c r="H43" s="4"/>
      <c r="I43" s="4"/>
      <c r="J43" s="4"/>
      <c r="K43" s="5"/>
      <c r="L43" s="5"/>
      <c r="M43" s="145"/>
      <c r="N43" s="145"/>
      <c r="O43" s="5"/>
      <c r="P43" s="145"/>
      <c r="Q43" s="4"/>
      <c r="R43" s="4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5"/>
  <sheetViews>
    <sheetView workbookViewId="0">
      <selection activeCell="X13" sqref="X13"/>
    </sheetView>
  </sheetViews>
  <sheetFormatPr defaultColWidth="9" defaultRowHeight="13.5"/>
  <sheetData>
    <row r="1" spans="1:18">
      <c r="A1" s="1" t="s">
        <v>0</v>
      </c>
      <c r="B1" s="1"/>
      <c r="C1" s="1"/>
      <c r="D1" s="11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25" spans="1:18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3"/>
      <c r="L2" s="3"/>
      <c r="M2" s="3"/>
      <c r="N2" s="3"/>
      <c r="O2" s="3"/>
      <c r="P2" s="3"/>
      <c r="Q2" s="2"/>
      <c r="R2" s="2"/>
    </row>
    <row r="3" spans="1:18">
      <c r="A3" s="4" t="s">
        <v>1068</v>
      </c>
      <c r="B3" s="4"/>
      <c r="C3" s="5"/>
      <c r="D3" s="5"/>
      <c r="E3" s="5"/>
      <c r="F3" s="5"/>
      <c r="G3" s="5"/>
      <c r="H3" s="4"/>
      <c r="I3" s="4"/>
      <c r="J3" s="4"/>
      <c r="K3" s="5"/>
      <c r="L3" s="5"/>
      <c r="M3" s="5"/>
      <c r="N3" s="5"/>
      <c r="O3" s="5"/>
      <c r="P3" s="5"/>
      <c r="Q3" s="4"/>
      <c r="R3" s="4"/>
    </row>
    <row r="4" spans="1:18">
      <c r="A4" s="6" t="s">
        <v>3</v>
      </c>
      <c r="B4" s="7" t="s">
        <v>4</v>
      </c>
      <c r="C4" s="8" t="s">
        <v>5</v>
      </c>
      <c r="D4" s="8"/>
      <c r="E4" s="8"/>
      <c r="F4" s="8"/>
      <c r="G4" s="8" t="s">
        <v>6</v>
      </c>
      <c r="H4" s="7" t="s">
        <v>7</v>
      </c>
      <c r="I4" s="7" t="s">
        <v>8</v>
      </c>
      <c r="J4" s="6" t="s">
        <v>3</v>
      </c>
      <c r="K4" s="8" t="s">
        <v>4</v>
      </c>
      <c r="L4" s="8" t="s">
        <v>5</v>
      </c>
      <c r="M4" s="8"/>
      <c r="N4" s="8"/>
      <c r="O4" s="8"/>
      <c r="P4" s="8" t="s">
        <v>6</v>
      </c>
      <c r="Q4" s="7" t="s">
        <v>7</v>
      </c>
      <c r="R4" s="7" t="s">
        <v>8</v>
      </c>
    </row>
    <row r="5" spans="1:18">
      <c r="A5" s="6"/>
      <c r="B5" s="7"/>
      <c r="C5" s="8" t="s">
        <v>9</v>
      </c>
      <c r="D5" s="115" t="s">
        <v>10</v>
      </c>
      <c r="E5" s="8" t="s">
        <v>11</v>
      </c>
      <c r="F5" s="8" t="s">
        <v>12</v>
      </c>
      <c r="G5" s="8"/>
      <c r="H5" s="7"/>
      <c r="I5" s="7"/>
      <c r="J5" s="6"/>
      <c r="K5" s="8"/>
      <c r="L5" s="8" t="s">
        <v>9</v>
      </c>
      <c r="M5" s="9" t="s">
        <v>10</v>
      </c>
      <c r="N5" s="8" t="s">
        <v>11</v>
      </c>
      <c r="O5" s="8" t="s">
        <v>12</v>
      </c>
      <c r="P5" s="8"/>
      <c r="Q5" s="7"/>
      <c r="R5" s="7"/>
    </row>
    <row r="6" spans="1:18">
      <c r="A6" s="10">
        <v>1</v>
      </c>
      <c r="B6" s="380" t="s">
        <v>1069</v>
      </c>
      <c r="C6" s="12">
        <v>80</v>
      </c>
      <c r="D6" s="116">
        <v>86.0333333333333</v>
      </c>
      <c r="E6" s="14">
        <v>100</v>
      </c>
      <c r="F6" s="15">
        <v>60</v>
      </c>
      <c r="G6" s="16">
        <v>81.4133333333333</v>
      </c>
      <c r="H6" s="17">
        <v>1</v>
      </c>
      <c r="I6" s="29" t="s">
        <v>14</v>
      </c>
      <c r="J6" s="10">
        <v>35</v>
      </c>
      <c r="K6" s="381" t="s">
        <v>1070</v>
      </c>
      <c r="L6" s="12">
        <v>71</v>
      </c>
      <c r="M6" s="13">
        <v>81.9166666666667</v>
      </c>
      <c r="N6" s="14">
        <v>72.2</v>
      </c>
      <c r="O6" s="15">
        <v>50</v>
      </c>
      <c r="P6" s="16">
        <v>71.3466666666667</v>
      </c>
      <c r="Q6" s="27">
        <v>35</v>
      </c>
      <c r="R6" s="29" t="s">
        <v>26</v>
      </c>
    </row>
    <row r="7" spans="1:18">
      <c r="A7" s="10">
        <v>2</v>
      </c>
      <c r="B7" s="380" t="s">
        <v>1071</v>
      </c>
      <c r="C7" s="12">
        <v>80</v>
      </c>
      <c r="D7" s="116">
        <v>83.95</v>
      </c>
      <c r="E7" s="14">
        <v>86.8</v>
      </c>
      <c r="F7" s="15">
        <v>50</v>
      </c>
      <c r="G7" s="16">
        <v>76.6</v>
      </c>
      <c r="H7" s="17">
        <v>2</v>
      </c>
      <c r="I7" s="29" t="s">
        <v>14</v>
      </c>
      <c r="J7" s="10">
        <v>36</v>
      </c>
      <c r="K7" s="380" t="s">
        <v>1072</v>
      </c>
      <c r="L7" s="12">
        <v>67</v>
      </c>
      <c r="M7" s="13">
        <v>80.05</v>
      </c>
      <c r="N7" s="14">
        <v>79</v>
      </c>
      <c r="O7" s="15">
        <v>50</v>
      </c>
      <c r="P7" s="16">
        <v>70.62</v>
      </c>
      <c r="Q7" s="17">
        <v>36</v>
      </c>
      <c r="R7" s="29" t="s">
        <v>26</v>
      </c>
    </row>
    <row r="8" spans="1:18">
      <c r="A8" s="10">
        <v>3</v>
      </c>
      <c r="B8" s="380" t="s">
        <v>1073</v>
      </c>
      <c r="C8" s="12">
        <v>80</v>
      </c>
      <c r="D8" s="116">
        <v>85.4666666666667</v>
      </c>
      <c r="E8" s="14">
        <v>80.4</v>
      </c>
      <c r="F8" s="15">
        <v>50</v>
      </c>
      <c r="G8" s="16">
        <v>76.2466666666667</v>
      </c>
      <c r="H8" s="17">
        <v>3</v>
      </c>
      <c r="I8" s="29" t="s">
        <v>14</v>
      </c>
      <c r="J8" s="10">
        <v>37</v>
      </c>
      <c r="K8" s="380" t="s">
        <v>1074</v>
      </c>
      <c r="L8" s="12">
        <v>65</v>
      </c>
      <c r="M8" s="13">
        <v>81.8666666666667</v>
      </c>
      <c r="N8" s="14">
        <v>69.6</v>
      </c>
      <c r="O8" s="15">
        <v>52</v>
      </c>
      <c r="P8" s="16">
        <v>69.8366666666667</v>
      </c>
      <c r="Q8" s="17">
        <v>37</v>
      </c>
      <c r="R8" s="29" t="s">
        <v>26</v>
      </c>
    </row>
    <row r="9" spans="1:18">
      <c r="A9" s="10">
        <v>4</v>
      </c>
      <c r="B9" s="381" t="s">
        <v>1075</v>
      </c>
      <c r="C9" s="12">
        <v>80</v>
      </c>
      <c r="D9" s="116">
        <v>84.4</v>
      </c>
      <c r="E9" s="14">
        <v>80.8</v>
      </c>
      <c r="F9" s="15">
        <v>51</v>
      </c>
      <c r="G9" s="16">
        <v>76.08</v>
      </c>
      <c r="H9" s="17">
        <v>4</v>
      </c>
      <c r="I9" s="29" t="s">
        <v>14</v>
      </c>
      <c r="J9" s="10">
        <v>38</v>
      </c>
      <c r="K9" s="380" t="s">
        <v>1076</v>
      </c>
      <c r="L9" s="12">
        <v>67</v>
      </c>
      <c r="M9" s="13">
        <v>79.95</v>
      </c>
      <c r="N9" s="15">
        <v>68</v>
      </c>
      <c r="O9" s="15">
        <v>51</v>
      </c>
      <c r="P9" s="16">
        <v>69.13</v>
      </c>
      <c r="Q9" s="17">
        <v>38</v>
      </c>
      <c r="R9" s="29" t="s">
        <v>26</v>
      </c>
    </row>
    <row r="10" spans="1:18">
      <c r="A10" s="10">
        <v>5</v>
      </c>
      <c r="B10" s="380" t="s">
        <v>1077</v>
      </c>
      <c r="C10" s="12">
        <v>80</v>
      </c>
      <c r="D10" s="116">
        <v>88.1166666666667</v>
      </c>
      <c r="E10" s="14">
        <v>71.2</v>
      </c>
      <c r="F10" s="15">
        <v>50</v>
      </c>
      <c r="G10" s="16">
        <v>75.9266666666667</v>
      </c>
      <c r="H10" s="17">
        <v>5</v>
      </c>
      <c r="I10" s="29" t="s">
        <v>14</v>
      </c>
      <c r="J10" s="30">
        <v>39</v>
      </c>
      <c r="K10" s="380" t="s">
        <v>1078</v>
      </c>
      <c r="L10" s="12">
        <v>69</v>
      </c>
      <c r="M10" s="13">
        <v>74.8666666666667</v>
      </c>
      <c r="N10" s="15">
        <v>78.2</v>
      </c>
      <c r="O10" s="15">
        <v>50</v>
      </c>
      <c r="P10" s="16">
        <v>68.9266666666667</v>
      </c>
      <c r="Q10" s="120">
        <v>39</v>
      </c>
      <c r="R10" s="29" t="s">
        <v>26</v>
      </c>
    </row>
    <row r="11" spans="1:18">
      <c r="A11" s="10">
        <v>6</v>
      </c>
      <c r="B11" s="380" t="s">
        <v>1079</v>
      </c>
      <c r="C11" s="12">
        <v>80</v>
      </c>
      <c r="D11" s="116">
        <v>86.8333333333333</v>
      </c>
      <c r="E11" s="14">
        <v>68.8</v>
      </c>
      <c r="F11" s="15">
        <v>54</v>
      </c>
      <c r="G11" s="16">
        <v>75.8533333333333</v>
      </c>
      <c r="H11" s="17">
        <v>6</v>
      </c>
      <c r="I11" s="29" t="s">
        <v>14</v>
      </c>
      <c r="J11" s="10">
        <v>40</v>
      </c>
      <c r="K11" s="380" t="s">
        <v>1080</v>
      </c>
      <c r="L11" s="12">
        <v>73</v>
      </c>
      <c r="M11" s="13">
        <v>74.9666666666667</v>
      </c>
      <c r="N11" s="15">
        <v>68</v>
      </c>
      <c r="O11" s="15">
        <v>52</v>
      </c>
      <c r="P11" s="16">
        <v>68.8366666666667</v>
      </c>
      <c r="Q11" s="27">
        <v>40</v>
      </c>
      <c r="R11" s="29" t="s">
        <v>26</v>
      </c>
    </row>
    <row r="12" spans="1:18">
      <c r="A12" s="10">
        <v>7</v>
      </c>
      <c r="B12" s="381" t="s">
        <v>1081</v>
      </c>
      <c r="C12" s="19">
        <v>80</v>
      </c>
      <c r="D12" s="116">
        <v>84.7</v>
      </c>
      <c r="E12" s="20">
        <v>74.4</v>
      </c>
      <c r="F12" s="15">
        <v>52</v>
      </c>
      <c r="G12" s="16">
        <v>75.44</v>
      </c>
      <c r="H12" s="17">
        <v>7</v>
      </c>
      <c r="I12" s="29" t="s">
        <v>14</v>
      </c>
      <c r="J12" s="10">
        <v>41</v>
      </c>
      <c r="K12" s="380" t="s">
        <v>1082</v>
      </c>
      <c r="L12" s="12">
        <v>65</v>
      </c>
      <c r="M12" s="13">
        <v>79.7166666666667</v>
      </c>
      <c r="N12" s="15">
        <v>71.2</v>
      </c>
      <c r="O12" s="15">
        <v>50</v>
      </c>
      <c r="P12" s="16">
        <v>68.8166666666667</v>
      </c>
      <c r="Q12" s="27">
        <v>41</v>
      </c>
      <c r="R12" s="29" t="s">
        <v>26</v>
      </c>
    </row>
    <row r="13" spans="1:18">
      <c r="A13" s="10">
        <v>8</v>
      </c>
      <c r="B13" s="380" t="s">
        <v>1083</v>
      </c>
      <c r="C13" s="12">
        <v>80</v>
      </c>
      <c r="D13" s="116">
        <v>84.1666666666667</v>
      </c>
      <c r="E13" s="14">
        <v>68.8</v>
      </c>
      <c r="F13" s="15">
        <v>56</v>
      </c>
      <c r="G13" s="16">
        <v>75.1866666666667</v>
      </c>
      <c r="H13" s="17">
        <v>8</v>
      </c>
      <c r="I13" s="29" t="s">
        <v>14</v>
      </c>
      <c r="J13" s="37">
        <v>42</v>
      </c>
      <c r="K13" s="380" t="s">
        <v>1084</v>
      </c>
      <c r="L13" s="12">
        <v>65</v>
      </c>
      <c r="M13" s="13">
        <v>80.4666666666667</v>
      </c>
      <c r="N13" s="15">
        <v>68</v>
      </c>
      <c r="O13" s="15">
        <v>50</v>
      </c>
      <c r="P13" s="16">
        <v>68.6366666666667</v>
      </c>
      <c r="Q13" s="27">
        <v>42</v>
      </c>
      <c r="R13" s="29" t="s">
        <v>26</v>
      </c>
    </row>
    <row r="14" spans="1:18">
      <c r="A14" s="10">
        <v>9</v>
      </c>
      <c r="B14" s="380" t="s">
        <v>1085</v>
      </c>
      <c r="C14" s="12">
        <v>73</v>
      </c>
      <c r="D14" s="116">
        <v>86.1</v>
      </c>
      <c r="E14" s="14">
        <v>75</v>
      </c>
      <c r="F14" s="15">
        <v>53</v>
      </c>
      <c r="G14" s="16">
        <v>74.54</v>
      </c>
      <c r="H14" s="17">
        <v>9</v>
      </c>
      <c r="I14" s="29" t="s">
        <v>14</v>
      </c>
      <c r="J14" s="10">
        <v>43</v>
      </c>
      <c r="K14" s="380" t="s">
        <v>1086</v>
      </c>
      <c r="L14" s="12">
        <v>67</v>
      </c>
      <c r="M14" s="13">
        <v>75.0833333333333</v>
      </c>
      <c r="N14" s="15">
        <v>74.8</v>
      </c>
      <c r="O14" s="15">
        <v>50</v>
      </c>
      <c r="P14" s="16">
        <v>68.0033333333333</v>
      </c>
      <c r="Q14" s="17">
        <v>43</v>
      </c>
      <c r="R14" s="29" t="s">
        <v>26</v>
      </c>
    </row>
    <row r="15" spans="1:18">
      <c r="A15" s="10">
        <v>10</v>
      </c>
      <c r="B15" s="380" t="s">
        <v>1087</v>
      </c>
      <c r="C15" s="12">
        <v>69</v>
      </c>
      <c r="D15" s="116">
        <v>85.75</v>
      </c>
      <c r="E15" s="14">
        <v>86.2</v>
      </c>
      <c r="F15" s="15">
        <v>50</v>
      </c>
      <c r="G15" s="16">
        <v>74.48</v>
      </c>
      <c r="H15" s="17">
        <v>10</v>
      </c>
      <c r="I15" s="29" t="s">
        <v>20</v>
      </c>
      <c r="J15" s="10">
        <v>44</v>
      </c>
      <c r="K15" s="381" t="s">
        <v>81</v>
      </c>
      <c r="L15" s="12">
        <v>67</v>
      </c>
      <c r="M15" s="13">
        <v>76.1666666666667</v>
      </c>
      <c r="N15" s="15">
        <v>69.6</v>
      </c>
      <c r="O15" s="15">
        <v>50</v>
      </c>
      <c r="P15" s="16">
        <v>67.6566666666667</v>
      </c>
      <c r="Q15" s="27">
        <v>44</v>
      </c>
      <c r="R15" s="29" t="s">
        <v>26</v>
      </c>
    </row>
    <row r="16" spans="1:18">
      <c r="A16" s="10">
        <v>11</v>
      </c>
      <c r="B16" s="381" t="s">
        <v>1088</v>
      </c>
      <c r="C16" s="21">
        <v>78</v>
      </c>
      <c r="D16" s="116">
        <v>84.55</v>
      </c>
      <c r="E16" s="22">
        <v>72.8</v>
      </c>
      <c r="F16" s="15">
        <v>50</v>
      </c>
      <c r="G16" s="16">
        <v>74.24</v>
      </c>
      <c r="H16" s="17">
        <v>11</v>
      </c>
      <c r="I16" s="29" t="s">
        <v>20</v>
      </c>
      <c r="J16" s="30">
        <v>45</v>
      </c>
      <c r="K16" s="381" t="s">
        <v>1089</v>
      </c>
      <c r="L16" s="23">
        <v>58</v>
      </c>
      <c r="M16" s="13">
        <v>77.15</v>
      </c>
      <c r="N16" s="119">
        <v>68</v>
      </c>
      <c r="O16" s="15">
        <v>50</v>
      </c>
      <c r="P16" s="16">
        <v>65.56</v>
      </c>
      <c r="Q16" s="120">
        <v>45</v>
      </c>
      <c r="R16" s="29" t="s">
        <v>26</v>
      </c>
    </row>
    <row r="17" spans="1:18">
      <c r="A17" s="10">
        <v>12</v>
      </c>
      <c r="B17" s="381" t="s">
        <v>1090</v>
      </c>
      <c r="C17" s="12">
        <v>72</v>
      </c>
      <c r="D17" s="116">
        <v>84.4333333333333</v>
      </c>
      <c r="E17" s="14">
        <v>69.6</v>
      </c>
      <c r="F17" s="15">
        <v>59</v>
      </c>
      <c r="G17" s="16">
        <v>74.0133333333333</v>
      </c>
      <c r="H17" s="17">
        <v>12</v>
      </c>
      <c r="I17" s="29" t="s">
        <v>20</v>
      </c>
      <c r="J17" s="10">
        <v>46</v>
      </c>
      <c r="K17" s="382" t="s">
        <v>1091</v>
      </c>
      <c r="L17" s="32">
        <v>67</v>
      </c>
      <c r="M17" s="33">
        <v>63.1833333333333</v>
      </c>
      <c r="N17" s="35">
        <v>70.4</v>
      </c>
      <c r="O17" s="35">
        <v>50</v>
      </c>
      <c r="P17" s="36">
        <v>62.5833333333333</v>
      </c>
      <c r="Q17" s="35">
        <v>46</v>
      </c>
      <c r="R17" s="48" t="s">
        <v>39</v>
      </c>
    </row>
    <row r="18" spans="1:18">
      <c r="A18" s="10">
        <v>13</v>
      </c>
      <c r="B18" s="381" t="s">
        <v>1092</v>
      </c>
      <c r="C18" s="12">
        <v>73</v>
      </c>
      <c r="D18" s="116">
        <v>84.1333333333333</v>
      </c>
      <c r="E18" s="14">
        <v>76.8</v>
      </c>
      <c r="F18" s="15">
        <v>50</v>
      </c>
      <c r="G18" s="16">
        <v>73.4233333333333</v>
      </c>
      <c r="H18" s="17">
        <v>13</v>
      </c>
      <c r="I18" s="29" t="s">
        <v>20</v>
      </c>
      <c r="J18" s="10">
        <v>47</v>
      </c>
      <c r="K18" s="382" t="s">
        <v>1093</v>
      </c>
      <c r="L18" s="32">
        <v>60</v>
      </c>
      <c r="M18" s="33">
        <v>47.5</v>
      </c>
      <c r="N18" s="35">
        <v>70.4</v>
      </c>
      <c r="O18" s="35">
        <v>50</v>
      </c>
      <c r="P18" s="36">
        <v>54.56</v>
      </c>
      <c r="Q18" s="35">
        <v>47</v>
      </c>
      <c r="R18" s="48" t="s">
        <v>39</v>
      </c>
    </row>
    <row r="19" spans="1:18">
      <c r="A19" s="10">
        <v>14</v>
      </c>
      <c r="B19" s="381" t="s">
        <v>824</v>
      </c>
      <c r="C19" s="25">
        <v>77</v>
      </c>
      <c r="D19" s="116">
        <v>83</v>
      </c>
      <c r="E19" s="26">
        <v>72.8</v>
      </c>
      <c r="F19" s="15">
        <v>50</v>
      </c>
      <c r="G19" s="16">
        <v>73.37</v>
      </c>
      <c r="H19" s="17">
        <v>14</v>
      </c>
      <c r="I19" s="29" t="s">
        <v>20</v>
      </c>
      <c r="J19" s="10"/>
      <c r="K19" s="41"/>
      <c r="L19" s="41"/>
      <c r="M19" s="41"/>
      <c r="N19" s="41"/>
      <c r="O19" s="41"/>
      <c r="P19" s="41"/>
      <c r="Q19" s="27"/>
      <c r="R19" s="29"/>
    </row>
    <row r="20" spans="1:18">
      <c r="A20" s="10">
        <v>15</v>
      </c>
      <c r="B20" s="380" t="s">
        <v>1094</v>
      </c>
      <c r="C20" s="12">
        <v>75</v>
      </c>
      <c r="D20" s="116">
        <v>84.5</v>
      </c>
      <c r="E20" s="14">
        <v>68</v>
      </c>
      <c r="F20" s="15">
        <v>53</v>
      </c>
      <c r="G20" s="16">
        <v>73.35</v>
      </c>
      <c r="H20" s="17">
        <v>15</v>
      </c>
      <c r="I20" s="29" t="s">
        <v>20</v>
      </c>
      <c r="J20" s="10"/>
      <c r="K20" s="41"/>
      <c r="L20" s="41"/>
      <c r="M20" s="41"/>
      <c r="N20" s="41"/>
      <c r="O20" s="41"/>
      <c r="P20" s="41"/>
      <c r="Q20" s="27"/>
      <c r="R20" s="29"/>
    </row>
    <row r="21" spans="1:18">
      <c r="A21" s="10">
        <v>16</v>
      </c>
      <c r="B21" s="380" t="s">
        <v>1095</v>
      </c>
      <c r="C21" s="12">
        <v>73</v>
      </c>
      <c r="D21" s="116">
        <v>85.7</v>
      </c>
      <c r="E21" s="14">
        <v>72</v>
      </c>
      <c r="F21" s="15">
        <v>50</v>
      </c>
      <c r="G21" s="16">
        <v>73.33</v>
      </c>
      <c r="H21" s="17">
        <v>16</v>
      </c>
      <c r="I21" s="29" t="s">
        <v>20</v>
      </c>
      <c r="J21" s="10"/>
      <c r="K21" s="43"/>
      <c r="L21" s="43"/>
      <c r="M21" s="43"/>
      <c r="N21" s="43"/>
      <c r="O21" s="43"/>
      <c r="P21" s="43"/>
      <c r="Q21" s="27"/>
      <c r="R21" s="29"/>
    </row>
    <row r="22" ht="14.25" spans="1:18">
      <c r="A22" s="10">
        <v>17</v>
      </c>
      <c r="B22" s="380" t="s">
        <v>1096</v>
      </c>
      <c r="C22" s="12">
        <v>70</v>
      </c>
      <c r="D22" s="116">
        <v>84.1666666666667</v>
      </c>
      <c r="E22" s="14">
        <v>80.8</v>
      </c>
      <c r="F22" s="15">
        <v>50</v>
      </c>
      <c r="G22" s="16">
        <v>73.2866666666667</v>
      </c>
      <c r="H22" s="17">
        <v>17</v>
      </c>
      <c r="I22" s="29" t="s">
        <v>20</v>
      </c>
      <c r="J22" s="37"/>
      <c r="K22" s="44"/>
      <c r="L22" s="44"/>
      <c r="M22" s="44"/>
      <c r="N22" s="44"/>
      <c r="O22" s="44"/>
      <c r="P22" s="44"/>
      <c r="Q22" s="20"/>
      <c r="R22" s="27"/>
    </row>
    <row r="23" ht="14.25" spans="1:18">
      <c r="A23" s="10">
        <v>18</v>
      </c>
      <c r="B23" s="380" t="s">
        <v>1097</v>
      </c>
      <c r="C23" s="12">
        <v>69</v>
      </c>
      <c r="D23" s="116">
        <v>85.7666666666667</v>
      </c>
      <c r="E23" s="14">
        <v>77.6</v>
      </c>
      <c r="F23" s="15">
        <v>50</v>
      </c>
      <c r="G23" s="16">
        <v>73.1966666666667</v>
      </c>
      <c r="H23" s="17">
        <v>18</v>
      </c>
      <c r="I23" s="29" t="s">
        <v>20</v>
      </c>
      <c r="J23" s="37"/>
      <c r="K23" s="44"/>
      <c r="L23" s="44"/>
      <c r="M23" s="44"/>
      <c r="N23" s="44"/>
      <c r="O23" s="44"/>
      <c r="P23" s="44"/>
      <c r="Q23" s="20"/>
      <c r="R23" s="27"/>
    </row>
    <row r="24" ht="14.25" spans="1:18">
      <c r="A24" s="10">
        <v>19</v>
      </c>
      <c r="B24" s="380" t="s">
        <v>1098</v>
      </c>
      <c r="C24" s="12">
        <v>71</v>
      </c>
      <c r="D24" s="116">
        <v>85.5666666666667</v>
      </c>
      <c r="E24" s="14">
        <v>65.6</v>
      </c>
      <c r="F24" s="15">
        <v>56</v>
      </c>
      <c r="G24" s="16">
        <v>73.0166666666667</v>
      </c>
      <c r="H24" s="17">
        <v>19</v>
      </c>
      <c r="I24" s="29" t="s">
        <v>26</v>
      </c>
      <c r="J24" s="37"/>
      <c r="K24" s="44"/>
      <c r="L24" s="44"/>
      <c r="M24" s="44"/>
      <c r="N24" s="44"/>
      <c r="O24" s="44"/>
      <c r="P24" s="44"/>
      <c r="Q24" s="20"/>
      <c r="R24" s="27"/>
    </row>
    <row r="25" ht="14.25" spans="1:18">
      <c r="A25" s="10">
        <v>20</v>
      </c>
      <c r="B25" s="380" t="s">
        <v>1099</v>
      </c>
      <c r="C25" s="12">
        <v>74</v>
      </c>
      <c r="D25" s="117">
        <v>85.3333333333333</v>
      </c>
      <c r="E25" s="14">
        <v>68</v>
      </c>
      <c r="F25" s="15">
        <v>50</v>
      </c>
      <c r="G25" s="16">
        <v>72.8333333333333</v>
      </c>
      <c r="H25" s="17">
        <v>20</v>
      </c>
      <c r="I25" s="29" t="s">
        <v>26</v>
      </c>
      <c r="J25" s="37"/>
      <c r="K25" s="44"/>
      <c r="L25" s="44"/>
      <c r="M25" s="44"/>
      <c r="N25" s="44"/>
      <c r="O25" s="44"/>
      <c r="P25" s="44"/>
      <c r="Q25" s="20"/>
      <c r="R25" s="27"/>
    </row>
    <row r="26" ht="14.25" spans="1:18">
      <c r="A26" s="10">
        <v>21</v>
      </c>
      <c r="B26" s="380" t="s">
        <v>1100</v>
      </c>
      <c r="C26" s="12">
        <v>67</v>
      </c>
      <c r="D26" s="116">
        <v>86.4166666666667</v>
      </c>
      <c r="E26" s="14">
        <v>75.2</v>
      </c>
      <c r="F26" s="15">
        <v>51</v>
      </c>
      <c r="G26" s="16">
        <v>72.7966666666667</v>
      </c>
      <c r="H26" s="17">
        <v>21</v>
      </c>
      <c r="I26" s="29" t="s">
        <v>26</v>
      </c>
      <c r="J26" s="37"/>
      <c r="K26" s="44"/>
      <c r="L26" s="44"/>
      <c r="M26" s="44"/>
      <c r="N26" s="44"/>
      <c r="O26" s="44"/>
      <c r="P26" s="44"/>
      <c r="Q26" s="20"/>
      <c r="R26" s="27"/>
    </row>
    <row r="27" ht="14.25" spans="1:18">
      <c r="A27" s="10">
        <v>22</v>
      </c>
      <c r="B27" s="380" t="s">
        <v>1101</v>
      </c>
      <c r="C27" s="12">
        <v>75</v>
      </c>
      <c r="D27" s="116">
        <v>81.35</v>
      </c>
      <c r="E27" s="14">
        <v>75.2</v>
      </c>
      <c r="F27" s="15">
        <v>50</v>
      </c>
      <c r="G27" s="16">
        <v>72.57</v>
      </c>
      <c r="H27" s="17">
        <v>22</v>
      </c>
      <c r="I27" s="29" t="s">
        <v>26</v>
      </c>
      <c r="J27" s="37"/>
      <c r="K27" s="44"/>
      <c r="L27" s="44"/>
      <c r="M27" s="44"/>
      <c r="N27" s="44"/>
      <c r="O27" s="44"/>
      <c r="P27" s="44"/>
      <c r="Q27" s="20"/>
      <c r="R27" s="27"/>
    </row>
    <row r="28" ht="14.25" spans="1:18">
      <c r="A28" s="10">
        <v>23</v>
      </c>
      <c r="B28" s="381" t="s">
        <v>1102</v>
      </c>
      <c r="C28" s="12">
        <v>77</v>
      </c>
      <c r="D28" s="116">
        <v>82.6666666666667</v>
      </c>
      <c r="E28" s="14">
        <v>66.8</v>
      </c>
      <c r="F28" s="15">
        <v>50</v>
      </c>
      <c r="G28" s="16">
        <v>72.3366666666667</v>
      </c>
      <c r="H28" s="17">
        <v>23</v>
      </c>
      <c r="I28" s="29" t="s">
        <v>26</v>
      </c>
      <c r="J28" s="37"/>
      <c r="K28" s="44"/>
      <c r="L28" s="44"/>
      <c r="M28" s="44"/>
      <c r="N28" s="44"/>
      <c r="O28" s="44"/>
      <c r="P28" s="44"/>
      <c r="Q28" s="20"/>
      <c r="R28" s="27"/>
    </row>
    <row r="29" ht="14.25" spans="1:18">
      <c r="A29" s="10">
        <v>24</v>
      </c>
      <c r="B29" s="380" t="s">
        <v>1103</v>
      </c>
      <c r="C29" s="12">
        <v>67</v>
      </c>
      <c r="D29" s="116">
        <v>85.4666666666667</v>
      </c>
      <c r="E29" s="14">
        <v>75.2</v>
      </c>
      <c r="F29" s="15">
        <v>50</v>
      </c>
      <c r="G29" s="16">
        <v>72.2166666666667</v>
      </c>
      <c r="H29" s="17">
        <v>24</v>
      </c>
      <c r="I29" s="29" t="s">
        <v>26</v>
      </c>
      <c r="J29" s="37"/>
      <c r="K29" s="44"/>
      <c r="L29" s="44"/>
      <c r="M29" s="44"/>
      <c r="N29" s="44"/>
      <c r="O29" s="44"/>
      <c r="P29" s="44"/>
      <c r="Q29" s="20"/>
      <c r="R29" s="27"/>
    </row>
    <row r="30" ht="14.25" spans="1:18">
      <c r="A30" s="10">
        <v>25</v>
      </c>
      <c r="B30" s="380" t="s">
        <v>1104</v>
      </c>
      <c r="C30" s="12">
        <v>67</v>
      </c>
      <c r="D30" s="116">
        <v>84.4</v>
      </c>
      <c r="E30" s="14">
        <v>76.8</v>
      </c>
      <c r="F30" s="15">
        <v>50</v>
      </c>
      <c r="G30" s="16">
        <v>72.03</v>
      </c>
      <c r="H30" s="17">
        <v>25</v>
      </c>
      <c r="I30" s="29" t="s">
        <v>26</v>
      </c>
      <c r="J30" s="37"/>
      <c r="K30" s="44"/>
      <c r="L30" s="44"/>
      <c r="M30" s="44"/>
      <c r="N30" s="44"/>
      <c r="O30" s="44"/>
      <c r="P30" s="44"/>
      <c r="Q30" s="20"/>
      <c r="R30" s="27"/>
    </row>
    <row r="31" spans="1:18">
      <c r="A31" s="10">
        <v>26</v>
      </c>
      <c r="B31" s="380" t="s">
        <v>1105</v>
      </c>
      <c r="C31" s="12">
        <v>74</v>
      </c>
      <c r="D31" s="116">
        <v>80.5833333333333</v>
      </c>
      <c r="E31" s="14">
        <v>75.2</v>
      </c>
      <c r="F31" s="15">
        <v>50</v>
      </c>
      <c r="G31" s="16">
        <v>72.0133333333333</v>
      </c>
      <c r="H31" s="17">
        <v>26</v>
      </c>
      <c r="I31" s="29" t="s">
        <v>26</v>
      </c>
      <c r="J31" s="10"/>
      <c r="K31" s="42"/>
      <c r="L31" s="42"/>
      <c r="M31" s="42"/>
      <c r="N31" s="42"/>
      <c r="O31" s="42"/>
      <c r="P31" s="42"/>
      <c r="Q31" s="27"/>
      <c r="R31" s="27"/>
    </row>
    <row r="32" spans="1:18">
      <c r="A32" s="10">
        <v>27</v>
      </c>
      <c r="B32" s="380" t="s">
        <v>1106</v>
      </c>
      <c r="C32" s="12">
        <v>69</v>
      </c>
      <c r="D32" s="116">
        <v>85.0166666666667</v>
      </c>
      <c r="E32" s="14">
        <v>71.2</v>
      </c>
      <c r="F32" s="15">
        <v>50</v>
      </c>
      <c r="G32" s="16">
        <v>71.9366666666667</v>
      </c>
      <c r="H32" s="17">
        <v>27</v>
      </c>
      <c r="I32" s="29" t="s">
        <v>26</v>
      </c>
      <c r="J32" s="10"/>
      <c r="K32" s="41"/>
      <c r="L32" s="41"/>
      <c r="M32" s="41"/>
      <c r="N32" s="41"/>
      <c r="O32" s="41"/>
      <c r="P32" s="41"/>
      <c r="Q32" s="27"/>
      <c r="R32" s="27"/>
    </row>
    <row r="33" spans="1:18">
      <c r="A33" s="10">
        <v>28</v>
      </c>
      <c r="B33" s="381" t="s">
        <v>1107</v>
      </c>
      <c r="C33" s="12">
        <v>68</v>
      </c>
      <c r="D33" s="116">
        <v>80.75</v>
      </c>
      <c r="E33" s="14">
        <v>84</v>
      </c>
      <c r="F33" s="15">
        <v>50</v>
      </c>
      <c r="G33" s="16">
        <v>71.9</v>
      </c>
      <c r="H33" s="17">
        <v>28</v>
      </c>
      <c r="I33" s="29" t="s">
        <v>26</v>
      </c>
      <c r="J33" s="10"/>
      <c r="K33" s="41"/>
      <c r="L33" s="41"/>
      <c r="M33" s="41"/>
      <c r="N33" s="41"/>
      <c r="O33" s="41"/>
      <c r="P33" s="41"/>
      <c r="Q33" s="27"/>
      <c r="R33" s="27"/>
    </row>
    <row r="34" spans="1:18">
      <c r="A34" s="10">
        <v>29</v>
      </c>
      <c r="B34" s="380" t="s">
        <v>1108</v>
      </c>
      <c r="C34" s="12">
        <v>70</v>
      </c>
      <c r="D34" s="116">
        <v>83.8666666666667</v>
      </c>
      <c r="E34" s="14">
        <v>72</v>
      </c>
      <c r="F34" s="15">
        <v>50</v>
      </c>
      <c r="G34" s="16">
        <v>71.8466666666667</v>
      </c>
      <c r="H34" s="17">
        <v>29</v>
      </c>
      <c r="I34" s="29" t="s">
        <v>26</v>
      </c>
      <c r="J34" s="10"/>
      <c r="K34" s="41"/>
      <c r="L34" s="41"/>
      <c r="M34" s="41"/>
      <c r="N34" s="41"/>
      <c r="O34" s="41"/>
      <c r="P34" s="41"/>
      <c r="Q34" s="27"/>
      <c r="R34" s="27"/>
    </row>
    <row r="35" spans="1:18">
      <c r="A35" s="10">
        <v>30</v>
      </c>
      <c r="B35" s="380" t="s">
        <v>1109</v>
      </c>
      <c r="C35" s="12">
        <v>68</v>
      </c>
      <c r="D35" s="116">
        <v>83.55</v>
      </c>
      <c r="E35" s="14">
        <v>76</v>
      </c>
      <c r="F35" s="15">
        <v>50</v>
      </c>
      <c r="G35" s="16">
        <v>71.82</v>
      </c>
      <c r="H35" s="17">
        <v>30</v>
      </c>
      <c r="I35" s="29" t="s">
        <v>26</v>
      </c>
      <c r="J35" s="10"/>
      <c r="K35" s="41"/>
      <c r="L35" s="41"/>
      <c r="M35" s="41"/>
      <c r="N35" s="41"/>
      <c r="O35" s="41"/>
      <c r="P35" s="41"/>
      <c r="Q35" s="27"/>
      <c r="R35" s="27"/>
    </row>
    <row r="36" spans="1:18">
      <c r="A36" s="10">
        <v>31</v>
      </c>
      <c r="B36" s="380" t="s">
        <v>1110</v>
      </c>
      <c r="C36" s="12">
        <v>67</v>
      </c>
      <c r="D36" s="116">
        <v>84.3833333333333</v>
      </c>
      <c r="E36" s="14">
        <v>73.6</v>
      </c>
      <c r="F36" s="15">
        <v>50</v>
      </c>
      <c r="G36" s="16">
        <v>71.5433333333333</v>
      </c>
      <c r="H36" s="17">
        <v>31</v>
      </c>
      <c r="I36" s="29" t="s">
        <v>26</v>
      </c>
      <c r="J36" s="10"/>
      <c r="K36" s="41"/>
      <c r="L36" s="41"/>
      <c r="M36" s="41"/>
      <c r="N36" s="41"/>
      <c r="O36" s="41"/>
      <c r="P36" s="41"/>
      <c r="Q36" s="27"/>
      <c r="R36" s="27"/>
    </row>
    <row r="37" spans="1:18">
      <c r="A37" s="10">
        <v>32</v>
      </c>
      <c r="B37" s="381" t="s">
        <v>1111</v>
      </c>
      <c r="C37" s="19">
        <v>69</v>
      </c>
      <c r="D37" s="116">
        <v>81.0166666666667</v>
      </c>
      <c r="E37" s="20">
        <v>79</v>
      </c>
      <c r="F37" s="27">
        <v>50</v>
      </c>
      <c r="G37" s="16">
        <v>71.5066666666667</v>
      </c>
      <c r="H37" s="17">
        <v>32</v>
      </c>
      <c r="I37" s="29" t="s">
        <v>26</v>
      </c>
      <c r="J37" s="10"/>
      <c r="K37" s="41"/>
      <c r="L37" s="41"/>
      <c r="M37" s="41"/>
      <c r="N37" s="41"/>
      <c r="O37" s="41"/>
      <c r="P37" s="41"/>
      <c r="Q37" s="27"/>
      <c r="R37" s="27"/>
    </row>
    <row r="38" spans="1:18">
      <c r="A38" s="10">
        <v>33</v>
      </c>
      <c r="B38" s="380" t="s">
        <v>1112</v>
      </c>
      <c r="C38" s="12">
        <v>67</v>
      </c>
      <c r="D38" s="116">
        <v>83.7833333333333</v>
      </c>
      <c r="E38" s="14">
        <v>74.4</v>
      </c>
      <c r="F38" s="15">
        <v>50</v>
      </c>
      <c r="G38" s="16">
        <v>71.4233333333333</v>
      </c>
      <c r="H38" s="17">
        <v>33</v>
      </c>
      <c r="I38" s="29" t="s">
        <v>26</v>
      </c>
      <c r="J38" s="10"/>
      <c r="K38" s="41"/>
      <c r="L38" s="41"/>
      <c r="M38" s="41"/>
      <c r="N38" s="41"/>
      <c r="O38" s="41"/>
      <c r="P38" s="41"/>
      <c r="Q38" s="27"/>
      <c r="R38" s="27"/>
    </row>
    <row r="39" spans="1:18">
      <c r="A39" s="10">
        <v>34</v>
      </c>
      <c r="B39" s="380" t="s">
        <v>1113</v>
      </c>
      <c r="C39" s="12">
        <v>67</v>
      </c>
      <c r="D39" s="117">
        <v>83.4166666666667</v>
      </c>
      <c r="E39" s="14">
        <v>75.2</v>
      </c>
      <c r="F39" s="15">
        <v>50</v>
      </c>
      <c r="G39" s="16">
        <v>71.3966666666667</v>
      </c>
      <c r="H39" s="17">
        <v>34</v>
      </c>
      <c r="I39" s="29" t="s">
        <v>26</v>
      </c>
      <c r="J39" s="10"/>
      <c r="K39" s="41"/>
      <c r="L39" s="41"/>
      <c r="M39" s="41"/>
      <c r="N39" s="41"/>
      <c r="O39" s="41"/>
      <c r="P39" s="41"/>
      <c r="Q39" s="27"/>
      <c r="R39" s="27"/>
    </row>
    <row r="40" spans="1:18">
      <c r="A40" s="4" t="s">
        <v>41</v>
      </c>
      <c r="B40" s="4"/>
      <c r="C40" s="5"/>
      <c r="D40" s="5"/>
      <c r="E40" s="5"/>
      <c r="F40" s="5"/>
      <c r="G40" s="5"/>
      <c r="H40" s="4"/>
      <c r="I40" s="4"/>
      <c r="J40" s="4"/>
      <c r="K40" s="5"/>
      <c r="L40" s="5"/>
      <c r="M40" s="5"/>
      <c r="N40" s="5"/>
      <c r="O40" s="5"/>
      <c r="P40" s="5"/>
      <c r="Q40" s="4"/>
      <c r="R40" s="4"/>
    </row>
    <row r="41" spans="1:18">
      <c r="A41" s="4" t="s">
        <v>42</v>
      </c>
      <c r="B41" s="4"/>
      <c r="C41" s="5"/>
      <c r="D41" s="5"/>
      <c r="E41" s="5"/>
      <c r="F41" s="5"/>
      <c r="G41" s="5"/>
      <c r="H41" s="4"/>
      <c r="I41" s="4"/>
      <c r="J41" s="4"/>
      <c r="K41" s="5"/>
      <c r="L41" s="5"/>
      <c r="M41" s="5"/>
      <c r="N41" s="5"/>
      <c r="O41" s="5"/>
      <c r="P41" s="5"/>
      <c r="Q41" s="4"/>
      <c r="R41" s="4"/>
    </row>
    <row r="42" spans="1:18">
      <c r="A42" s="4" t="s">
        <v>43</v>
      </c>
      <c r="B42" s="4"/>
      <c r="C42" s="5"/>
      <c r="D42" s="5"/>
      <c r="E42" s="5"/>
      <c r="F42" s="5"/>
      <c r="G42" s="5"/>
      <c r="H42" s="4"/>
      <c r="I42" s="4"/>
      <c r="J42" s="4"/>
      <c r="K42" s="5"/>
      <c r="L42" s="5"/>
      <c r="M42" s="5"/>
      <c r="N42" s="5"/>
      <c r="O42" s="5"/>
      <c r="P42" s="5"/>
      <c r="Q42" s="4"/>
      <c r="R42" s="4"/>
    </row>
    <row r="43" spans="1:18">
      <c r="A43" s="4" t="s">
        <v>44</v>
      </c>
      <c r="B43" s="4"/>
      <c r="C43" s="5"/>
      <c r="D43" s="5"/>
      <c r="E43" s="5"/>
      <c r="F43" s="5"/>
      <c r="G43" s="5"/>
      <c r="H43" s="4"/>
      <c r="I43" s="4"/>
      <c r="J43" s="4"/>
      <c r="K43" s="5"/>
      <c r="L43" s="5"/>
      <c r="M43" s="5"/>
      <c r="N43" s="5"/>
      <c r="O43" s="5"/>
      <c r="P43" s="5"/>
      <c r="Q43" s="4"/>
      <c r="R43" s="4"/>
    </row>
    <row r="44" spans="1:18">
      <c r="A44" s="1"/>
      <c r="B44" s="1"/>
      <c r="C44" s="1"/>
      <c r="D44" s="11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ht="14.25" spans="1:18">
      <c r="A45" s="28"/>
      <c r="B45" s="28"/>
      <c r="C45" s="28"/>
      <c r="D45" s="118"/>
      <c r="E45" s="28"/>
      <c r="F45" s="28"/>
      <c r="G45" s="28"/>
      <c r="H45" s="28"/>
      <c r="I45" s="28"/>
      <c r="J45" s="45"/>
      <c r="K45" s="28"/>
      <c r="L45" s="28"/>
      <c r="M45" s="28"/>
      <c r="N45" s="28"/>
      <c r="O45" s="28"/>
      <c r="P45" s="28"/>
      <c r="Q45" s="28"/>
      <c r="R45" s="28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4"/>
  <sheetViews>
    <sheetView topLeftCell="A4" workbookViewId="0">
      <selection activeCell="L27" sqref="L27"/>
    </sheetView>
  </sheetViews>
  <sheetFormatPr defaultColWidth="9" defaultRowHeight="13.5"/>
  <sheetData>
    <row r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93" t="s">
        <v>1114</v>
      </c>
      <c r="B3" s="93"/>
      <c r="C3" s="94"/>
      <c r="D3" s="94"/>
      <c r="E3" s="94"/>
      <c r="F3" s="94"/>
      <c r="G3" s="94"/>
      <c r="H3" s="93"/>
      <c r="I3" s="93"/>
      <c r="J3" s="93"/>
      <c r="K3" s="94"/>
      <c r="L3" s="94"/>
      <c r="M3" s="94"/>
      <c r="N3" s="94"/>
      <c r="O3" s="94"/>
      <c r="P3" s="94"/>
      <c r="Q3" s="93"/>
      <c r="R3" s="93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</row>
    <row r="6" spans="1:18">
      <c r="A6" s="58">
        <v>1</v>
      </c>
      <c r="B6" s="383" t="s">
        <v>1115</v>
      </c>
      <c r="C6" s="95">
        <v>80</v>
      </c>
      <c r="D6" s="96">
        <v>85.1833333333333</v>
      </c>
      <c r="E6" s="97">
        <v>70.8</v>
      </c>
      <c r="F6" s="98">
        <v>53</v>
      </c>
      <c r="G6" s="64">
        <v>75.2933333333334</v>
      </c>
      <c r="H6" s="65">
        <v>1</v>
      </c>
      <c r="I6" s="77" t="s">
        <v>14</v>
      </c>
      <c r="J6" s="58">
        <v>35</v>
      </c>
      <c r="K6" s="384" t="s">
        <v>1116</v>
      </c>
      <c r="L6" s="95">
        <v>58</v>
      </c>
      <c r="M6" s="96">
        <v>80.5666666666667</v>
      </c>
      <c r="N6" s="97">
        <v>74.8</v>
      </c>
      <c r="O6" s="98">
        <v>50</v>
      </c>
      <c r="P6" s="64">
        <v>67.9466666666667</v>
      </c>
      <c r="Q6" s="90">
        <v>35</v>
      </c>
      <c r="R6" s="77" t="s">
        <v>26</v>
      </c>
    </row>
    <row r="7" spans="1:18">
      <c r="A7" s="58">
        <v>2</v>
      </c>
      <c r="B7" s="383" t="s">
        <v>1117</v>
      </c>
      <c r="C7" s="95">
        <v>70</v>
      </c>
      <c r="D7" s="96">
        <v>88.45</v>
      </c>
      <c r="E7" s="97">
        <v>74.8</v>
      </c>
      <c r="F7" s="98">
        <v>54</v>
      </c>
      <c r="G7" s="64">
        <v>74.9</v>
      </c>
      <c r="H7" s="65">
        <v>2</v>
      </c>
      <c r="I7" s="77" t="s">
        <v>14</v>
      </c>
      <c r="J7" s="58">
        <v>36</v>
      </c>
      <c r="K7" s="383" t="s">
        <v>1118</v>
      </c>
      <c r="L7" s="95">
        <v>62</v>
      </c>
      <c r="M7" s="96">
        <v>79.1166666666667</v>
      </c>
      <c r="N7" s="97">
        <v>70.8</v>
      </c>
      <c r="O7" s="98">
        <v>50</v>
      </c>
      <c r="P7" s="64">
        <v>67.7666666666667</v>
      </c>
      <c r="Q7" s="65">
        <v>36</v>
      </c>
      <c r="R7" s="77" t="s">
        <v>26</v>
      </c>
    </row>
    <row r="8" spans="1:18">
      <c r="A8" s="58">
        <v>3</v>
      </c>
      <c r="B8" s="383" t="s">
        <v>1119</v>
      </c>
      <c r="C8" s="95">
        <v>71</v>
      </c>
      <c r="D8" s="96">
        <v>88.3833333333333</v>
      </c>
      <c r="E8" s="97">
        <v>70.8</v>
      </c>
      <c r="F8" s="98">
        <v>54</v>
      </c>
      <c r="G8" s="64">
        <v>74.5233333333333</v>
      </c>
      <c r="H8" s="65">
        <v>3</v>
      </c>
      <c r="I8" s="77" t="s">
        <v>14</v>
      </c>
      <c r="J8" s="58">
        <v>37</v>
      </c>
      <c r="K8" s="383" t="s">
        <v>1120</v>
      </c>
      <c r="L8" s="95">
        <v>55</v>
      </c>
      <c r="M8" s="96">
        <v>80.8166666666667</v>
      </c>
      <c r="N8" s="97">
        <v>75.6</v>
      </c>
      <c r="O8" s="98">
        <v>51</v>
      </c>
      <c r="P8" s="64">
        <v>67.6166666666667</v>
      </c>
      <c r="Q8" s="65">
        <v>37</v>
      </c>
      <c r="R8" s="77" t="s">
        <v>26</v>
      </c>
    </row>
    <row r="9" spans="1:18">
      <c r="A9" s="58">
        <v>4</v>
      </c>
      <c r="B9" s="384" t="s">
        <v>1121</v>
      </c>
      <c r="C9" s="95">
        <v>77</v>
      </c>
      <c r="D9" s="96">
        <v>82.6833333333333</v>
      </c>
      <c r="E9" s="97">
        <v>70.8</v>
      </c>
      <c r="F9" s="98">
        <v>53</v>
      </c>
      <c r="G9" s="64">
        <v>73.5433333333333</v>
      </c>
      <c r="H9" s="65">
        <v>4</v>
      </c>
      <c r="I9" s="77" t="s">
        <v>14</v>
      </c>
      <c r="J9" s="58">
        <v>38</v>
      </c>
      <c r="K9" s="383" t="s">
        <v>1122</v>
      </c>
      <c r="L9" s="95">
        <v>67</v>
      </c>
      <c r="M9" s="96">
        <v>76.3166666666667</v>
      </c>
      <c r="N9" s="97">
        <v>68.4</v>
      </c>
      <c r="O9" s="98">
        <v>50</v>
      </c>
      <c r="P9" s="64">
        <v>67.5366666666667</v>
      </c>
      <c r="Q9" s="65">
        <v>38</v>
      </c>
      <c r="R9" s="77" t="s">
        <v>26</v>
      </c>
    </row>
    <row r="10" spans="1:18">
      <c r="A10" s="58">
        <v>5</v>
      </c>
      <c r="B10" s="383" t="s">
        <v>1123</v>
      </c>
      <c r="C10" s="95">
        <v>71</v>
      </c>
      <c r="D10" s="96">
        <v>87.2333333333333</v>
      </c>
      <c r="E10" s="97">
        <v>70.8</v>
      </c>
      <c r="F10" s="98">
        <v>50</v>
      </c>
      <c r="G10" s="64">
        <v>73.2633333333333</v>
      </c>
      <c r="H10" s="65">
        <v>5</v>
      </c>
      <c r="I10" s="77" t="s">
        <v>14</v>
      </c>
      <c r="J10" s="79">
        <v>39</v>
      </c>
      <c r="K10" s="383" t="s">
        <v>1124</v>
      </c>
      <c r="L10" s="95">
        <v>61</v>
      </c>
      <c r="M10" s="96">
        <v>77.9166666666667</v>
      </c>
      <c r="N10" s="97">
        <v>70.8</v>
      </c>
      <c r="O10" s="98">
        <v>50</v>
      </c>
      <c r="P10" s="64">
        <v>67.0366666666667</v>
      </c>
      <c r="Q10" s="91">
        <v>39</v>
      </c>
      <c r="R10" s="77" t="s">
        <v>26</v>
      </c>
    </row>
    <row r="11" spans="1:18">
      <c r="A11" s="58">
        <v>6</v>
      </c>
      <c r="B11" s="383" t="s">
        <v>1125</v>
      </c>
      <c r="C11" s="95">
        <v>75</v>
      </c>
      <c r="D11" s="96">
        <v>84.2333333333333</v>
      </c>
      <c r="E11" s="97">
        <v>67.6</v>
      </c>
      <c r="F11" s="98">
        <v>53</v>
      </c>
      <c r="G11" s="64">
        <v>73.1833333333333</v>
      </c>
      <c r="H11" s="65">
        <v>6</v>
      </c>
      <c r="I11" s="77" t="s">
        <v>14</v>
      </c>
      <c r="J11" s="58">
        <v>40</v>
      </c>
      <c r="K11" s="383" t="s">
        <v>1126</v>
      </c>
      <c r="L11" s="95">
        <v>60</v>
      </c>
      <c r="M11" s="96">
        <v>75.3</v>
      </c>
      <c r="N11" s="97">
        <v>74.8</v>
      </c>
      <c r="O11" s="98">
        <v>51</v>
      </c>
      <c r="P11" s="64">
        <v>66.54</v>
      </c>
      <c r="Q11" s="90">
        <v>40</v>
      </c>
      <c r="R11" s="77" t="s">
        <v>26</v>
      </c>
    </row>
    <row r="12" spans="1:18">
      <c r="A12" s="58">
        <v>7</v>
      </c>
      <c r="B12" s="384" t="s">
        <v>1127</v>
      </c>
      <c r="C12" s="99">
        <v>73</v>
      </c>
      <c r="D12" s="96">
        <v>84.2</v>
      </c>
      <c r="E12" s="92">
        <v>74.8</v>
      </c>
      <c r="F12" s="98">
        <v>50</v>
      </c>
      <c r="G12" s="64">
        <v>73.15</v>
      </c>
      <c r="H12" s="65">
        <v>7</v>
      </c>
      <c r="I12" s="77" t="s">
        <v>14</v>
      </c>
      <c r="J12" s="58">
        <v>41</v>
      </c>
      <c r="K12" s="383" t="s">
        <v>1128</v>
      </c>
      <c r="L12" s="95">
        <v>60</v>
      </c>
      <c r="M12" s="96">
        <v>78.0333333333333</v>
      </c>
      <c r="N12" s="97">
        <v>68.8</v>
      </c>
      <c r="O12" s="98">
        <v>50</v>
      </c>
      <c r="P12" s="64">
        <v>66.5333333333333</v>
      </c>
      <c r="Q12" s="90">
        <v>41</v>
      </c>
      <c r="R12" s="77" t="s">
        <v>26</v>
      </c>
    </row>
    <row r="13" spans="1:18">
      <c r="A13" s="58">
        <v>8</v>
      </c>
      <c r="B13" s="383" t="s">
        <v>1129</v>
      </c>
      <c r="C13" s="95">
        <v>71</v>
      </c>
      <c r="D13" s="96">
        <v>85.5666666666667</v>
      </c>
      <c r="E13" s="97">
        <v>70.8</v>
      </c>
      <c r="F13" s="98">
        <v>50</v>
      </c>
      <c r="G13" s="64">
        <v>72.5966666666667</v>
      </c>
      <c r="H13" s="65">
        <v>8</v>
      </c>
      <c r="I13" s="77" t="s">
        <v>14</v>
      </c>
      <c r="J13" s="85">
        <v>42</v>
      </c>
      <c r="K13" s="383" t="s">
        <v>1130</v>
      </c>
      <c r="L13" s="95">
        <v>60</v>
      </c>
      <c r="M13" s="96">
        <v>71.55</v>
      </c>
      <c r="N13" s="97">
        <v>74.8</v>
      </c>
      <c r="O13" s="98">
        <v>50</v>
      </c>
      <c r="P13" s="64">
        <v>64.84</v>
      </c>
      <c r="Q13" s="99">
        <v>42</v>
      </c>
      <c r="R13" s="77" t="s">
        <v>26</v>
      </c>
    </row>
    <row r="14" spans="1:18">
      <c r="A14" s="58">
        <v>9</v>
      </c>
      <c r="B14" s="383" t="s">
        <v>1131</v>
      </c>
      <c r="C14" s="95">
        <v>74</v>
      </c>
      <c r="D14" s="96">
        <v>83.6</v>
      </c>
      <c r="E14" s="97">
        <v>70.8</v>
      </c>
      <c r="F14" s="98">
        <v>50</v>
      </c>
      <c r="G14" s="64">
        <v>72.56</v>
      </c>
      <c r="H14" s="65">
        <v>9</v>
      </c>
      <c r="I14" s="77" t="s">
        <v>14</v>
      </c>
      <c r="J14" s="58">
        <v>43</v>
      </c>
      <c r="K14" s="383" t="s">
        <v>1132</v>
      </c>
      <c r="L14" s="95">
        <v>60</v>
      </c>
      <c r="M14" s="96">
        <v>72.35</v>
      </c>
      <c r="N14" s="97">
        <v>71.6</v>
      </c>
      <c r="O14" s="98">
        <v>50</v>
      </c>
      <c r="P14" s="64">
        <v>64.68</v>
      </c>
      <c r="Q14" s="65">
        <v>43</v>
      </c>
      <c r="R14" s="77" t="s">
        <v>26</v>
      </c>
    </row>
    <row r="15" spans="1:18">
      <c r="A15" s="58">
        <v>10</v>
      </c>
      <c r="B15" s="383" t="s">
        <v>1133</v>
      </c>
      <c r="C15" s="95">
        <v>71</v>
      </c>
      <c r="D15" s="96">
        <v>84.3</v>
      </c>
      <c r="E15" s="97">
        <v>67.6</v>
      </c>
      <c r="F15" s="98">
        <v>53</v>
      </c>
      <c r="G15" s="64">
        <v>72.21</v>
      </c>
      <c r="H15" s="65">
        <v>10</v>
      </c>
      <c r="I15" s="77" t="s">
        <v>14</v>
      </c>
      <c r="J15" s="58">
        <v>44</v>
      </c>
      <c r="K15" s="384" t="s">
        <v>1134</v>
      </c>
      <c r="L15" s="95">
        <v>51</v>
      </c>
      <c r="M15" s="96">
        <v>80.0333333333333</v>
      </c>
      <c r="N15" s="97">
        <v>62.8</v>
      </c>
      <c r="O15" s="98">
        <v>50</v>
      </c>
      <c r="P15" s="64">
        <v>64.1833333333333</v>
      </c>
      <c r="Q15" s="90">
        <v>44</v>
      </c>
      <c r="R15" s="77" t="s">
        <v>26</v>
      </c>
    </row>
    <row r="16" spans="1:18">
      <c r="A16" s="58">
        <v>11</v>
      </c>
      <c r="B16" s="384" t="s">
        <v>1135</v>
      </c>
      <c r="C16" s="100">
        <v>72</v>
      </c>
      <c r="D16" s="96">
        <v>82.9166666666667</v>
      </c>
      <c r="E16" s="101">
        <v>72.4</v>
      </c>
      <c r="F16" s="98">
        <v>50</v>
      </c>
      <c r="G16" s="64">
        <v>72.0266666666667</v>
      </c>
      <c r="H16" s="65">
        <v>11</v>
      </c>
      <c r="I16" s="77" t="s">
        <v>20</v>
      </c>
      <c r="J16" s="79">
        <v>45</v>
      </c>
      <c r="K16" s="384" t="s">
        <v>1136</v>
      </c>
      <c r="L16" s="102">
        <v>55</v>
      </c>
      <c r="M16" s="96">
        <v>69.3833333333333</v>
      </c>
      <c r="N16" s="103">
        <v>73.2</v>
      </c>
      <c r="O16" s="98">
        <v>50</v>
      </c>
      <c r="P16" s="64">
        <v>62.4833333333333</v>
      </c>
      <c r="Q16" s="91">
        <v>45</v>
      </c>
      <c r="R16" s="77" t="s">
        <v>26</v>
      </c>
    </row>
    <row r="17" spans="1:18">
      <c r="A17" s="58">
        <v>12</v>
      </c>
      <c r="B17" s="384" t="s">
        <v>1137</v>
      </c>
      <c r="C17" s="100">
        <v>69</v>
      </c>
      <c r="D17" s="96">
        <v>84.4333333333333</v>
      </c>
      <c r="E17" s="101">
        <v>71.6</v>
      </c>
      <c r="F17" s="98">
        <v>50</v>
      </c>
      <c r="G17" s="64">
        <v>71.7633333333333</v>
      </c>
      <c r="H17" s="65">
        <v>12</v>
      </c>
      <c r="I17" s="77" t="s">
        <v>20</v>
      </c>
      <c r="J17" s="79">
        <v>46</v>
      </c>
      <c r="K17" s="384" t="s">
        <v>1138</v>
      </c>
      <c r="L17" s="102">
        <v>62</v>
      </c>
      <c r="M17" s="96">
        <v>63.05</v>
      </c>
      <c r="N17" s="103">
        <v>72.4</v>
      </c>
      <c r="O17" s="98">
        <v>51</v>
      </c>
      <c r="P17" s="64">
        <v>61.78</v>
      </c>
      <c r="Q17" s="91">
        <v>46</v>
      </c>
      <c r="R17" s="77" t="s">
        <v>26</v>
      </c>
    </row>
    <row r="18" spans="1:18">
      <c r="A18" s="58">
        <v>13</v>
      </c>
      <c r="B18" s="384" t="s">
        <v>1139</v>
      </c>
      <c r="C18" s="100">
        <v>69</v>
      </c>
      <c r="D18" s="96">
        <v>84.6333333333333</v>
      </c>
      <c r="E18" s="101">
        <v>70.8</v>
      </c>
      <c r="F18" s="98">
        <v>50</v>
      </c>
      <c r="G18" s="64">
        <v>71.7233333333333</v>
      </c>
      <c r="H18" s="65">
        <v>13</v>
      </c>
      <c r="I18" s="77" t="s">
        <v>20</v>
      </c>
      <c r="J18" s="104">
        <v>47</v>
      </c>
      <c r="K18" s="385" t="s">
        <v>1140</v>
      </c>
      <c r="L18" s="106">
        <v>60</v>
      </c>
      <c r="M18" s="107">
        <v>56.3</v>
      </c>
      <c r="N18" s="108">
        <v>66.8</v>
      </c>
      <c r="O18" s="109">
        <v>50</v>
      </c>
      <c r="P18" s="110">
        <v>57.54</v>
      </c>
      <c r="Q18" s="112">
        <v>47</v>
      </c>
      <c r="R18" s="113" t="s">
        <v>39</v>
      </c>
    </row>
    <row r="19" spans="1:18">
      <c r="A19" s="58">
        <v>14</v>
      </c>
      <c r="B19" s="384" t="s">
        <v>1141</v>
      </c>
      <c r="C19" s="100">
        <v>70</v>
      </c>
      <c r="D19" s="96">
        <v>83.4166666666667</v>
      </c>
      <c r="E19" s="101">
        <v>69.4</v>
      </c>
      <c r="F19" s="98">
        <v>51</v>
      </c>
      <c r="G19" s="64">
        <v>71.4766666666667</v>
      </c>
      <c r="H19" s="65">
        <v>14</v>
      </c>
      <c r="I19" s="77" t="s">
        <v>20</v>
      </c>
      <c r="J19" s="104">
        <v>48</v>
      </c>
      <c r="K19" s="385" t="s">
        <v>1142</v>
      </c>
      <c r="L19" s="106">
        <v>43</v>
      </c>
      <c r="M19" s="107">
        <v>60.0833333333333</v>
      </c>
      <c r="N19" s="108">
        <v>66.8</v>
      </c>
      <c r="O19" s="109">
        <v>50</v>
      </c>
      <c r="P19" s="110">
        <v>54.8033333333333</v>
      </c>
      <c r="Q19" s="112">
        <v>48</v>
      </c>
      <c r="R19" s="113" t="s">
        <v>39</v>
      </c>
    </row>
    <row r="20" spans="1:18">
      <c r="A20" s="58">
        <v>15</v>
      </c>
      <c r="B20" s="384" t="s">
        <v>1143</v>
      </c>
      <c r="C20" s="100">
        <v>67</v>
      </c>
      <c r="D20" s="96">
        <v>84.6333333333333</v>
      </c>
      <c r="E20" s="101">
        <v>70.8</v>
      </c>
      <c r="F20" s="98">
        <v>50</v>
      </c>
      <c r="G20" s="64">
        <v>71.2233333333333</v>
      </c>
      <c r="H20" s="65">
        <v>15</v>
      </c>
      <c r="I20" s="77" t="s">
        <v>20</v>
      </c>
      <c r="J20" s="104">
        <v>49</v>
      </c>
      <c r="K20" s="385" t="s">
        <v>1144</v>
      </c>
      <c r="L20" s="106">
        <v>50</v>
      </c>
      <c r="M20" s="107">
        <v>44.7666666666667</v>
      </c>
      <c r="N20" s="108">
        <v>71.6</v>
      </c>
      <c r="O20" s="109">
        <v>50</v>
      </c>
      <c r="P20" s="110">
        <v>51.1466666666667</v>
      </c>
      <c r="Q20" s="112">
        <v>49</v>
      </c>
      <c r="R20" s="113" t="s">
        <v>39</v>
      </c>
    </row>
    <row r="21" spans="1:18">
      <c r="A21" s="58">
        <v>16</v>
      </c>
      <c r="B21" s="383" t="s">
        <v>1145</v>
      </c>
      <c r="C21" s="95">
        <v>66</v>
      </c>
      <c r="D21" s="96">
        <v>85.5666666666667</v>
      </c>
      <c r="E21" s="97">
        <v>69.2</v>
      </c>
      <c r="F21" s="98">
        <v>50</v>
      </c>
      <c r="G21" s="64">
        <v>71.1066666666667</v>
      </c>
      <c r="H21" s="65">
        <v>16</v>
      </c>
      <c r="I21" s="77" t="s">
        <v>20</v>
      </c>
      <c r="J21" s="58"/>
      <c r="K21" s="83"/>
      <c r="L21" s="83"/>
      <c r="M21" s="83"/>
      <c r="N21" s="83"/>
      <c r="O21" s="83"/>
      <c r="P21" s="83"/>
      <c r="Q21" s="90"/>
      <c r="R21" s="77"/>
    </row>
    <row r="22" ht="14.25" spans="1:18">
      <c r="A22" s="58">
        <v>17</v>
      </c>
      <c r="B22" s="383" t="s">
        <v>1146</v>
      </c>
      <c r="C22" s="95">
        <v>67</v>
      </c>
      <c r="D22" s="96">
        <v>85.0833333333333</v>
      </c>
      <c r="E22" s="97">
        <v>68.4</v>
      </c>
      <c r="F22" s="98">
        <v>50</v>
      </c>
      <c r="G22" s="64">
        <v>71.0433333333333</v>
      </c>
      <c r="H22" s="65">
        <v>17</v>
      </c>
      <c r="I22" s="77" t="s">
        <v>20</v>
      </c>
      <c r="J22" s="85"/>
      <c r="K22" s="111"/>
      <c r="L22" s="111"/>
      <c r="M22" s="111"/>
      <c r="N22" s="111"/>
      <c r="O22" s="111"/>
      <c r="P22" s="111"/>
      <c r="Q22" s="92"/>
      <c r="R22" s="90"/>
    </row>
    <row r="23" ht="14.25" spans="1:18">
      <c r="A23" s="58">
        <v>18</v>
      </c>
      <c r="B23" s="383" t="s">
        <v>1147</v>
      </c>
      <c r="C23" s="95">
        <v>67</v>
      </c>
      <c r="D23" s="96">
        <v>83.9333333333333</v>
      </c>
      <c r="E23" s="97">
        <v>70.8</v>
      </c>
      <c r="F23" s="98">
        <v>50</v>
      </c>
      <c r="G23" s="64">
        <v>70.9433333333333</v>
      </c>
      <c r="H23" s="65">
        <v>18</v>
      </c>
      <c r="I23" s="77" t="s">
        <v>20</v>
      </c>
      <c r="J23" s="85"/>
      <c r="K23" s="111"/>
      <c r="L23" s="111"/>
      <c r="M23" s="111"/>
      <c r="N23" s="111"/>
      <c r="O23" s="111"/>
      <c r="P23" s="111"/>
      <c r="Q23" s="92"/>
      <c r="R23" s="90"/>
    </row>
    <row r="24" ht="14.25" spans="1:18">
      <c r="A24" s="58">
        <v>19</v>
      </c>
      <c r="B24" s="383" t="s">
        <v>998</v>
      </c>
      <c r="C24" s="95">
        <v>67</v>
      </c>
      <c r="D24" s="96">
        <v>84.9166666666667</v>
      </c>
      <c r="E24" s="97">
        <v>66.8</v>
      </c>
      <c r="F24" s="98">
        <v>51</v>
      </c>
      <c r="G24" s="64">
        <v>70.9366666666667</v>
      </c>
      <c r="H24" s="65">
        <v>19</v>
      </c>
      <c r="I24" s="77" t="s">
        <v>20</v>
      </c>
      <c r="J24" s="85"/>
      <c r="K24" s="111"/>
      <c r="L24" s="111"/>
      <c r="M24" s="111"/>
      <c r="N24" s="111"/>
      <c r="O24" s="111"/>
      <c r="P24" s="111"/>
      <c r="Q24" s="92"/>
      <c r="R24" s="90"/>
    </row>
    <row r="25" ht="14.25" spans="1:18">
      <c r="A25" s="58">
        <v>20</v>
      </c>
      <c r="B25" s="383" t="s">
        <v>1148</v>
      </c>
      <c r="C25" s="95">
        <v>67</v>
      </c>
      <c r="D25" s="64">
        <v>83.4333333333333</v>
      </c>
      <c r="E25" s="97">
        <v>70.8</v>
      </c>
      <c r="F25" s="98">
        <v>50</v>
      </c>
      <c r="G25" s="64">
        <v>70.7433333333333</v>
      </c>
      <c r="H25" s="65">
        <v>20</v>
      </c>
      <c r="I25" s="77" t="s">
        <v>20</v>
      </c>
      <c r="J25" s="85"/>
      <c r="K25" s="111"/>
      <c r="L25" s="111"/>
      <c r="M25" s="111"/>
      <c r="N25" s="111"/>
      <c r="O25" s="111"/>
      <c r="P25" s="111"/>
      <c r="Q25" s="92"/>
      <c r="R25" s="90"/>
    </row>
    <row r="26" ht="14.25" spans="1:18">
      <c r="A26" s="58">
        <v>21</v>
      </c>
      <c r="B26" s="383" t="s">
        <v>1149</v>
      </c>
      <c r="C26" s="95">
        <v>65</v>
      </c>
      <c r="D26" s="96">
        <v>84.8</v>
      </c>
      <c r="E26" s="97">
        <v>68.4</v>
      </c>
      <c r="F26" s="98">
        <v>50</v>
      </c>
      <c r="G26" s="64">
        <v>70.43</v>
      </c>
      <c r="H26" s="65">
        <v>21</v>
      </c>
      <c r="I26" s="77" t="s">
        <v>26</v>
      </c>
      <c r="J26" s="85"/>
      <c r="K26" s="111"/>
      <c r="L26" s="111"/>
      <c r="M26" s="111"/>
      <c r="N26" s="111"/>
      <c r="O26" s="111"/>
      <c r="P26" s="111"/>
      <c r="Q26" s="92"/>
      <c r="R26" s="90"/>
    </row>
    <row r="27" ht="14.25" spans="1:18">
      <c r="A27" s="58">
        <v>22</v>
      </c>
      <c r="B27" s="383" t="s">
        <v>1150</v>
      </c>
      <c r="C27" s="95">
        <v>67</v>
      </c>
      <c r="D27" s="96">
        <v>83.7166666666667</v>
      </c>
      <c r="E27" s="97">
        <v>66.8</v>
      </c>
      <c r="F27" s="98">
        <v>50</v>
      </c>
      <c r="G27" s="64">
        <v>70.2566666666667</v>
      </c>
      <c r="H27" s="65">
        <v>22</v>
      </c>
      <c r="I27" s="77" t="s">
        <v>26</v>
      </c>
      <c r="J27" s="85"/>
      <c r="K27" s="111"/>
      <c r="L27" s="111"/>
      <c r="M27" s="111"/>
      <c r="N27" s="111"/>
      <c r="O27" s="111"/>
      <c r="P27" s="111"/>
      <c r="Q27" s="92"/>
      <c r="R27" s="90"/>
    </row>
    <row r="28" ht="14.25" spans="1:18">
      <c r="A28" s="58">
        <v>23</v>
      </c>
      <c r="B28" s="384" t="s">
        <v>1151</v>
      </c>
      <c r="C28" s="95">
        <v>71</v>
      </c>
      <c r="D28" s="96">
        <v>80.7666666666667</v>
      </c>
      <c r="E28" s="97">
        <v>66.8</v>
      </c>
      <c r="F28" s="98">
        <v>50</v>
      </c>
      <c r="G28" s="64">
        <v>70.0766666666667</v>
      </c>
      <c r="H28" s="65">
        <v>23</v>
      </c>
      <c r="I28" s="77" t="s">
        <v>26</v>
      </c>
      <c r="J28" s="85"/>
      <c r="K28" s="111"/>
      <c r="L28" s="111"/>
      <c r="M28" s="111"/>
      <c r="N28" s="111"/>
      <c r="O28" s="111"/>
      <c r="P28" s="111"/>
      <c r="Q28" s="92"/>
      <c r="R28" s="90"/>
    </row>
    <row r="29" ht="14.25" spans="1:18">
      <c r="A29" s="58">
        <v>24</v>
      </c>
      <c r="B29" s="383" t="s">
        <v>1152</v>
      </c>
      <c r="C29" s="95">
        <v>67</v>
      </c>
      <c r="D29" s="96">
        <v>81.1333333333333</v>
      </c>
      <c r="E29" s="97">
        <v>70.8</v>
      </c>
      <c r="F29" s="98">
        <v>50</v>
      </c>
      <c r="G29" s="64">
        <v>69.8233333333333</v>
      </c>
      <c r="H29" s="65">
        <v>24</v>
      </c>
      <c r="I29" s="77" t="s">
        <v>26</v>
      </c>
      <c r="J29" s="85"/>
      <c r="K29" s="111"/>
      <c r="L29" s="111"/>
      <c r="M29" s="111"/>
      <c r="N29" s="111"/>
      <c r="O29" s="111"/>
      <c r="P29" s="111"/>
      <c r="Q29" s="92"/>
      <c r="R29" s="90"/>
    </row>
    <row r="30" ht="14.25" spans="1:18">
      <c r="A30" s="58">
        <v>25</v>
      </c>
      <c r="B30" s="383" t="s">
        <v>1153</v>
      </c>
      <c r="C30" s="95">
        <v>69</v>
      </c>
      <c r="D30" s="96">
        <v>79.8666666666667</v>
      </c>
      <c r="E30" s="97">
        <v>70.8</v>
      </c>
      <c r="F30" s="98">
        <v>50</v>
      </c>
      <c r="G30" s="64">
        <v>69.8166666666667</v>
      </c>
      <c r="H30" s="65">
        <v>25</v>
      </c>
      <c r="I30" s="77" t="s">
        <v>26</v>
      </c>
      <c r="J30" s="85"/>
      <c r="K30" s="111"/>
      <c r="L30" s="111"/>
      <c r="M30" s="111"/>
      <c r="N30" s="111"/>
      <c r="O30" s="111"/>
      <c r="P30" s="111"/>
      <c r="Q30" s="92"/>
      <c r="R30" s="90"/>
    </row>
    <row r="31" spans="1:18">
      <c r="A31" s="58">
        <v>26</v>
      </c>
      <c r="B31" s="383" t="s">
        <v>1154</v>
      </c>
      <c r="C31" s="95">
        <v>67</v>
      </c>
      <c r="D31" s="96">
        <v>82.3666666666667</v>
      </c>
      <c r="E31" s="97">
        <v>66.8</v>
      </c>
      <c r="F31" s="98">
        <v>50</v>
      </c>
      <c r="G31" s="64">
        <v>69.7166666666667</v>
      </c>
      <c r="H31" s="65">
        <v>26</v>
      </c>
      <c r="I31" s="77" t="s">
        <v>26</v>
      </c>
      <c r="J31" s="58"/>
      <c r="K31" s="88"/>
      <c r="L31" s="88"/>
      <c r="M31" s="88"/>
      <c r="N31" s="88"/>
      <c r="O31" s="88"/>
      <c r="P31" s="88"/>
      <c r="Q31" s="90"/>
      <c r="R31" s="90"/>
    </row>
    <row r="32" spans="1:18">
      <c r="A32" s="58">
        <v>27</v>
      </c>
      <c r="B32" s="383" t="s">
        <v>1155</v>
      </c>
      <c r="C32" s="95">
        <v>62</v>
      </c>
      <c r="D32" s="96">
        <v>81.6166666666667</v>
      </c>
      <c r="E32" s="97">
        <v>75.6</v>
      </c>
      <c r="F32" s="98">
        <v>50</v>
      </c>
      <c r="G32" s="64">
        <v>69.4866666666667</v>
      </c>
      <c r="H32" s="65">
        <v>27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spans="1:18">
      <c r="A33" s="58">
        <v>28</v>
      </c>
      <c r="B33" s="384" t="s">
        <v>1156</v>
      </c>
      <c r="C33" s="95">
        <v>62</v>
      </c>
      <c r="D33" s="96">
        <v>84.6166666666667</v>
      </c>
      <c r="E33" s="97">
        <v>66.8</v>
      </c>
      <c r="F33" s="98">
        <v>50</v>
      </c>
      <c r="G33" s="64">
        <v>69.3666666666667</v>
      </c>
      <c r="H33" s="65">
        <v>28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spans="1:18">
      <c r="A34" s="58">
        <v>29</v>
      </c>
      <c r="B34" s="383" t="s">
        <v>1157</v>
      </c>
      <c r="C34" s="95">
        <v>67</v>
      </c>
      <c r="D34" s="96">
        <v>82.4666666666667</v>
      </c>
      <c r="E34" s="97">
        <v>62.8</v>
      </c>
      <c r="F34" s="98">
        <v>50</v>
      </c>
      <c r="G34" s="64">
        <v>69.1566666666667</v>
      </c>
      <c r="H34" s="65">
        <v>29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spans="1:18">
      <c r="A35" s="58">
        <v>30</v>
      </c>
      <c r="B35" s="383" t="s">
        <v>1158</v>
      </c>
      <c r="C35" s="95">
        <v>63</v>
      </c>
      <c r="D35" s="96">
        <v>81.9666666666667</v>
      </c>
      <c r="E35" s="97">
        <v>64.4</v>
      </c>
      <c r="F35" s="98">
        <v>54</v>
      </c>
      <c r="G35" s="64">
        <v>68.9966666666667</v>
      </c>
      <c r="H35" s="65">
        <v>30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spans="1:18">
      <c r="A36" s="58">
        <v>31</v>
      </c>
      <c r="B36" s="383" t="s">
        <v>1159</v>
      </c>
      <c r="C36" s="95">
        <v>64</v>
      </c>
      <c r="D36" s="96">
        <v>78.8833333333333</v>
      </c>
      <c r="E36" s="97">
        <v>70</v>
      </c>
      <c r="F36" s="98">
        <v>54</v>
      </c>
      <c r="G36" s="64">
        <v>68.8533333333333</v>
      </c>
      <c r="H36" s="65">
        <v>31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spans="1:18">
      <c r="A37" s="58">
        <v>32</v>
      </c>
      <c r="B37" s="384" t="s">
        <v>1160</v>
      </c>
      <c r="C37" s="99">
        <v>60</v>
      </c>
      <c r="D37" s="96">
        <v>80.5</v>
      </c>
      <c r="E37" s="92">
        <v>75.8</v>
      </c>
      <c r="F37" s="90">
        <v>50</v>
      </c>
      <c r="G37" s="64">
        <v>68.57</v>
      </c>
      <c r="H37" s="65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spans="1:18">
      <c r="A38" s="58">
        <v>33</v>
      </c>
      <c r="B38" s="383" t="s">
        <v>1161</v>
      </c>
      <c r="C38" s="95">
        <v>65</v>
      </c>
      <c r="D38" s="96">
        <v>79.35</v>
      </c>
      <c r="E38" s="97">
        <v>68.4</v>
      </c>
      <c r="F38" s="98">
        <v>50</v>
      </c>
      <c r="G38" s="64">
        <v>68.25</v>
      </c>
      <c r="H38" s="65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spans="1:18">
      <c r="A39" s="58">
        <v>34</v>
      </c>
      <c r="B39" s="383" t="s">
        <v>1162</v>
      </c>
      <c r="C39" s="95">
        <v>60</v>
      </c>
      <c r="D39" s="64">
        <v>82.1166666666667</v>
      </c>
      <c r="E39" s="97">
        <v>68.4</v>
      </c>
      <c r="F39" s="98">
        <v>50</v>
      </c>
      <c r="G39" s="64">
        <v>68.1066666666667</v>
      </c>
      <c r="H39" s="65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2"/>
  <sheetViews>
    <sheetView workbookViewId="0">
      <selection activeCell="A1" sqref="A1:R56"/>
    </sheetView>
  </sheetViews>
  <sheetFormatPr defaultColWidth="9" defaultRowHeight="13.5"/>
  <sheetData>
    <row r="1" spans="1:1">
      <c r="A1" t="s">
        <v>0</v>
      </c>
    </row>
    <row r="2" ht="20.25" spans="1:18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</row>
    <row r="3" spans="1:18">
      <c r="A3" s="52" t="s">
        <v>1163</v>
      </c>
      <c r="B3" s="52"/>
      <c r="C3" s="53"/>
      <c r="D3" s="53"/>
      <c r="E3" s="53"/>
      <c r="F3" s="53"/>
      <c r="G3" s="53"/>
      <c r="H3" s="52"/>
      <c r="I3" s="52"/>
      <c r="J3" s="52"/>
      <c r="K3" s="53"/>
      <c r="L3" s="53"/>
      <c r="M3" s="53"/>
      <c r="N3" s="53"/>
      <c r="O3" s="53"/>
      <c r="P3" s="53"/>
      <c r="Q3" s="52"/>
      <c r="R3" s="52"/>
    </row>
    <row r="4" spans="1:18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</row>
    <row r="5" spans="1:18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</row>
    <row r="6" spans="1:18">
      <c r="A6" s="58">
        <v>1</v>
      </c>
      <c r="B6" s="59" t="s">
        <v>1164</v>
      </c>
      <c r="C6" s="60">
        <v>82</v>
      </c>
      <c r="D6" s="61">
        <v>90</v>
      </c>
      <c r="E6" s="62">
        <v>78</v>
      </c>
      <c r="F6" s="63">
        <v>66</v>
      </c>
      <c r="G6" s="64">
        <v>81.4</v>
      </c>
      <c r="H6" s="65">
        <v>1</v>
      </c>
      <c r="I6" s="77" t="s">
        <v>14</v>
      </c>
      <c r="J6" s="58">
        <v>35</v>
      </c>
      <c r="K6" s="59" t="s">
        <v>1165</v>
      </c>
      <c r="L6" s="60">
        <v>69</v>
      </c>
      <c r="M6" s="61">
        <v>83</v>
      </c>
      <c r="N6" s="62">
        <v>72</v>
      </c>
      <c r="O6" s="63">
        <v>50</v>
      </c>
      <c r="P6" s="75">
        <v>71.25</v>
      </c>
      <c r="Q6" s="65">
        <v>35</v>
      </c>
      <c r="R6" s="77" t="s">
        <v>26</v>
      </c>
    </row>
    <row r="7" spans="1:18">
      <c r="A7" s="58">
        <v>2</v>
      </c>
      <c r="B7" s="59" t="s">
        <v>1166</v>
      </c>
      <c r="C7" s="60">
        <v>78</v>
      </c>
      <c r="D7" s="61">
        <v>90</v>
      </c>
      <c r="E7" s="62">
        <v>100</v>
      </c>
      <c r="F7" s="63">
        <v>50</v>
      </c>
      <c r="G7" s="64">
        <v>80.5</v>
      </c>
      <c r="H7" s="65">
        <v>2</v>
      </c>
      <c r="I7" s="77" t="s">
        <v>14</v>
      </c>
      <c r="J7" s="58">
        <v>36</v>
      </c>
      <c r="K7" s="66" t="s">
        <v>1167</v>
      </c>
      <c r="L7" s="67">
        <v>65</v>
      </c>
      <c r="M7" s="61">
        <v>84</v>
      </c>
      <c r="N7" s="68">
        <v>76</v>
      </c>
      <c r="O7" s="78">
        <v>50</v>
      </c>
      <c r="P7" s="75">
        <v>71.25</v>
      </c>
      <c r="Q7" s="65">
        <v>36</v>
      </c>
      <c r="R7" s="77" t="s">
        <v>26</v>
      </c>
    </row>
    <row r="8" spans="1:18">
      <c r="A8" s="58">
        <v>3</v>
      </c>
      <c r="B8" s="59" t="s">
        <v>1168</v>
      </c>
      <c r="C8" s="60">
        <v>80</v>
      </c>
      <c r="D8" s="61">
        <v>88</v>
      </c>
      <c r="E8" s="62">
        <v>93</v>
      </c>
      <c r="F8" s="63">
        <v>54</v>
      </c>
      <c r="G8" s="64">
        <v>79.95</v>
      </c>
      <c r="H8" s="65">
        <v>3</v>
      </c>
      <c r="I8" s="77" t="s">
        <v>14</v>
      </c>
      <c r="J8" s="58">
        <v>37</v>
      </c>
      <c r="K8" s="59" t="s">
        <v>1169</v>
      </c>
      <c r="L8" s="60">
        <v>66</v>
      </c>
      <c r="M8" s="61">
        <v>84</v>
      </c>
      <c r="N8" s="62">
        <v>70.8</v>
      </c>
      <c r="O8" s="63">
        <v>52</v>
      </c>
      <c r="P8" s="75">
        <v>71.12</v>
      </c>
      <c r="Q8" s="65">
        <v>37</v>
      </c>
      <c r="R8" s="77" t="s">
        <v>26</v>
      </c>
    </row>
    <row r="9" spans="1:18">
      <c r="A9" s="58">
        <v>4</v>
      </c>
      <c r="B9" s="66" t="s">
        <v>1170</v>
      </c>
      <c r="C9" s="60">
        <v>89</v>
      </c>
      <c r="D9" s="61">
        <v>86</v>
      </c>
      <c r="E9" s="62">
        <v>79</v>
      </c>
      <c r="F9" s="63">
        <v>53</v>
      </c>
      <c r="G9" s="64">
        <v>79.1</v>
      </c>
      <c r="H9" s="65">
        <v>4</v>
      </c>
      <c r="I9" s="77" t="s">
        <v>14</v>
      </c>
      <c r="J9" s="58">
        <v>38</v>
      </c>
      <c r="K9" s="59" t="s">
        <v>1171</v>
      </c>
      <c r="L9" s="60">
        <v>69</v>
      </c>
      <c r="M9" s="61">
        <v>81</v>
      </c>
      <c r="N9" s="62">
        <v>70</v>
      </c>
      <c r="O9" s="63">
        <v>52</v>
      </c>
      <c r="P9" s="75">
        <v>70.55</v>
      </c>
      <c r="Q9" s="65">
        <v>38</v>
      </c>
      <c r="R9" s="77" t="s">
        <v>26</v>
      </c>
    </row>
    <row r="10" spans="1:18">
      <c r="A10" s="58">
        <v>5</v>
      </c>
      <c r="B10" s="59" t="s">
        <v>1172</v>
      </c>
      <c r="C10" s="60">
        <v>84</v>
      </c>
      <c r="D10" s="61">
        <v>88</v>
      </c>
      <c r="E10" s="62">
        <v>71</v>
      </c>
      <c r="F10" s="63">
        <v>52</v>
      </c>
      <c r="G10" s="64">
        <v>77.25</v>
      </c>
      <c r="H10" s="65">
        <v>5</v>
      </c>
      <c r="I10" s="77" t="s">
        <v>14</v>
      </c>
      <c r="J10" s="58">
        <v>39</v>
      </c>
      <c r="K10" s="59" t="s">
        <v>1173</v>
      </c>
      <c r="L10" s="60">
        <v>67</v>
      </c>
      <c r="M10" s="61">
        <v>81.65</v>
      </c>
      <c r="N10" s="62">
        <v>73.2</v>
      </c>
      <c r="O10" s="63">
        <v>50</v>
      </c>
      <c r="P10" s="75">
        <v>70.39</v>
      </c>
      <c r="Q10" s="65">
        <v>39</v>
      </c>
      <c r="R10" s="77" t="s">
        <v>26</v>
      </c>
    </row>
    <row r="11" spans="1:18">
      <c r="A11" s="58">
        <v>6</v>
      </c>
      <c r="B11" s="59" t="s">
        <v>1174</v>
      </c>
      <c r="C11" s="60">
        <v>81</v>
      </c>
      <c r="D11" s="61">
        <v>88.21</v>
      </c>
      <c r="E11" s="62">
        <v>73.4</v>
      </c>
      <c r="F11" s="63">
        <v>52</v>
      </c>
      <c r="G11" s="64">
        <v>76.94</v>
      </c>
      <c r="H11" s="65">
        <v>6</v>
      </c>
      <c r="I11" s="77" t="s">
        <v>14</v>
      </c>
      <c r="J11" s="58">
        <v>40</v>
      </c>
      <c r="K11" s="59" t="s">
        <v>1175</v>
      </c>
      <c r="L11" s="60">
        <v>67</v>
      </c>
      <c r="M11" s="75">
        <v>83</v>
      </c>
      <c r="N11" s="62">
        <v>65</v>
      </c>
      <c r="O11" s="63">
        <v>60</v>
      </c>
      <c r="P11" s="75">
        <v>69.7</v>
      </c>
      <c r="Q11" s="65">
        <v>40</v>
      </c>
      <c r="R11" s="77" t="s">
        <v>26</v>
      </c>
    </row>
    <row r="12" spans="1:18">
      <c r="A12" s="58">
        <v>7</v>
      </c>
      <c r="B12" s="59" t="s">
        <v>1176</v>
      </c>
      <c r="C12" s="60">
        <v>73</v>
      </c>
      <c r="D12" s="61">
        <v>90</v>
      </c>
      <c r="E12" s="62">
        <v>71</v>
      </c>
      <c r="F12" s="63">
        <v>60</v>
      </c>
      <c r="G12" s="64">
        <v>76.9</v>
      </c>
      <c r="H12" s="65">
        <v>7</v>
      </c>
      <c r="I12" s="77" t="s">
        <v>14</v>
      </c>
      <c r="J12" s="58">
        <v>41</v>
      </c>
      <c r="K12" s="59" t="s">
        <v>1177</v>
      </c>
      <c r="L12" s="60">
        <v>64</v>
      </c>
      <c r="M12" s="61">
        <v>80</v>
      </c>
      <c r="N12" s="62">
        <v>78</v>
      </c>
      <c r="O12" s="63">
        <v>50</v>
      </c>
      <c r="P12" s="75">
        <v>69.7</v>
      </c>
      <c r="Q12" s="65">
        <v>41</v>
      </c>
      <c r="R12" s="77" t="s">
        <v>26</v>
      </c>
    </row>
    <row r="13" spans="1:18">
      <c r="A13" s="58">
        <v>8</v>
      </c>
      <c r="B13" s="66" t="s">
        <v>1178</v>
      </c>
      <c r="C13" s="67">
        <v>83</v>
      </c>
      <c r="D13" s="61">
        <v>85.45</v>
      </c>
      <c r="E13" s="68">
        <v>79</v>
      </c>
      <c r="F13" s="63">
        <v>50</v>
      </c>
      <c r="G13" s="64">
        <v>76.78</v>
      </c>
      <c r="H13" s="65">
        <v>8</v>
      </c>
      <c r="I13" s="77" t="s">
        <v>14</v>
      </c>
      <c r="J13" s="58">
        <v>42</v>
      </c>
      <c r="K13" s="59" t="s">
        <v>498</v>
      </c>
      <c r="L13" s="60">
        <v>65</v>
      </c>
      <c r="M13" s="61">
        <v>81.1</v>
      </c>
      <c r="N13" s="62">
        <v>6.4</v>
      </c>
      <c r="O13" s="63">
        <v>50</v>
      </c>
      <c r="P13" s="75">
        <v>68.95</v>
      </c>
      <c r="Q13" s="65">
        <v>42</v>
      </c>
      <c r="R13" s="77" t="s">
        <v>26</v>
      </c>
    </row>
    <row r="14" spans="1:18">
      <c r="A14" s="58">
        <v>9</v>
      </c>
      <c r="B14" s="59" t="s">
        <v>1179</v>
      </c>
      <c r="C14" s="60">
        <v>81</v>
      </c>
      <c r="D14" s="61">
        <v>85</v>
      </c>
      <c r="E14" s="62">
        <v>77</v>
      </c>
      <c r="F14" s="63">
        <v>51</v>
      </c>
      <c r="G14" s="64">
        <v>76</v>
      </c>
      <c r="H14" s="65">
        <v>9</v>
      </c>
      <c r="I14" s="77" t="s">
        <v>14</v>
      </c>
      <c r="J14" s="58">
        <v>43</v>
      </c>
      <c r="K14" s="59" t="s">
        <v>1180</v>
      </c>
      <c r="L14" s="60">
        <v>65</v>
      </c>
      <c r="M14" s="61">
        <v>77</v>
      </c>
      <c r="N14" s="62">
        <v>75</v>
      </c>
      <c r="O14" s="63">
        <v>53</v>
      </c>
      <c r="P14" s="75">
        <v>68.9</v>
      </c>
      <c r="Q14" s="65">
        <v>43</v>
      </c>
      <c r="R14" s="77" t="s">
        <v>26</v>
      </c>
    </row>
    <row r="15" spans="1:18">
      <c r="A15" s="58">
        <v>10</v>
      </c>
      <c r="B15" s="59" t="s">
        <v>1181</v>
      </c>
      <c r="C15" s="60">
        <v>77</v>
      </c>
      <c r="D15" s="61">
        <v>88</v>
      </c>
      <c r="E15" s="62">
        <v>74</v>
      </c>
      <c r="F15" s="63">
        <v>52</v>
      </c>
      <c r="G15" s="64">
        <v>75.95</v>
      </c>
      <c r="H15" s="65">
        <v>10</v>
      </c>
      <c r="I15" s="77" t="s">
        <v>20</v>
      </c>
      <c r="J15" s="58"/>
      <c r="K15" s="59"/>
      <c r="L15" s="60"/>
      <c r="M15" s="61"/>
      <c r="N15" s="62"/>
      <c r="O15" s="63"/>
      <c r="P15" s="75"/>
      <c r="Q15" s="65"/>
      <c r="R15" s="77"/>
    </row>
    <row r="16" spans="1:18">
      <c r="A16" s="58">
        <v>11</v>
      </c>
      <c r="B16" s="59" t="s">
        <v>1182</v>
      </c>
      <c r="C16" s="60">
        <v>75</v>
      </c>
      <c r="D16" s="61">
        <v>84.9</v>
      </c>
      <c r="E16" s="62">
        <v>83.2</v>
      </c>
      <c r="F16" s="63">
        <v>53</v>
      </c>
      <c r="G16" s="64">
        <v>75.79</v>
      </c>
      <c r="H16" s="65">
        <v>11</v>
      </c>
      <c r="I16" s="77" t="s">
        <v>20</v>
      </c>
      <c r="J16" s="58"/>
      <c r="K16" s="66"/>
      <c r="L16" s="60"/>
      <c r="M16" s="61"/>
      <c r="N16" s="62"/>
      <c r="O16" s="63"/>
      <c r="P16" s="64"/>
      <c r="Q16" s="90"/>
      <c r="R16" s="77"/>
    </row>
    <row r="17" spans="1:18">
      <c r="A17" s="58">
        <v>12</v>
      </c>
      <c r="B17" s="66" t="s">
        <v>1183</v>
      </c>
      <c r="C17" s="69">
        <v>67</v>
      </c>
      <c r="D17" s="61">
        <v>88.3</v>
      </c>
      <c r="E17" s="70">
        <v>88</v>
      </c>
      <c r="F17" s="63">
        <v>52</v>
      </c>
      <c r="G17" s="64">
        <v>75.67</v>
      </c>
      <c r="H17" s="65">
        <v>12</v>
      </c>
      <c r="I17" s="77" t="s">
        <v>20</v>
      </c>
      <c r="J17" s="79"/>
      <c r="K17" s="66"/>
      <c r="L17" s="71"/>
      <c r="M17" s="61"/>
      <c r="N17" s="72"/>
      <c r="O17" s="63"/>
      <c r="P17" s="64"/>
      <c r="Q17" s="91"/>
      <c r="R17" s="77"/>
    </row>
    <row r="18" spans="1:18">
      <c r="A18" s="58">
        <v>13</v>
      </c>
      <c r="B18" s="66" t="s">
        <v>1184</v>
      </c>
      <c r="C18" s="60">
        <v>79</v>
      </c>
      <c r="D18" s="61">
        <v>85</v>
      </c>
      <c r="E18" s="62">
        <v>72</v>
      </c>
      <c r="F18" s="63">
        <v>55</v>
      </c>
      <c r="G18" s="64">
        <v>75.55</v>
      </c>
      <c r="H18" s="65">
        <v>13</v>
      </c>
      <c r="I18" s="77" t="s">
        <v>20</v>
      </c>
      <c r="J18" s="58"/>
      <c r="K18" s="59"/>
      <c r="L18" s="60"/>
      <c r="M18" s="61"/>
      <c r="N18" s="62"/>
      <c r="O18" s="63"/>
      <c r="P18" s="64"/>
      <c r="Q18" s="90"/>
      <c r="R18" s="77"/>
    </row>
    <row r="19" spans="1:18">
      <c r="A19" s="58">
        <v>14</v>
      </c>
      <c r="B19" s="66" t="s">
        <v>1185</v>
      </c>
      <c r="C19" s="71">
        <v>74</v>
      </c>
      <c r="D19" s="61">
        <v>88</v>
      </c>
      <c r="E19" s="72">
        <v>71</v>
      </c>
      <c r="F19" s="63">
        <v>54</v>
      </c>
      <c r="G19" s="64">
        <v>75.15</v>
      </c>
      <c r="H19" s="65">
        <v>14</v>
      </c>
      <c r="I19" s="77" t="s">
        <v>20</v>
      </c>
      <c r="J19" s="58"/>
      <c r="K19" s="80"/>
      <c r="L19" s="80"/>
      <c r="M19" s="81"/>
      <c r="N19" s="80"/>
      <c r="O19" s="80"/>
      <c r="P19" s="80"/>
      <c r="Q19" s="90"/>
      <c r="R19" s="77"/>
    </row>
    <row r="20" spans="1:18">
      <c r="A20" s="58">
        <v>15</v>
      </c>
      <c r="B20" s="66" t="s">
        <v>1186</v>
      </c>
      <c r="C20" s="73">
        <v>70</v>
      </c>
      <c r="D20" s="61">
        <v>89</v>
      </c>
      <c r="E20" s="74">
        <v>77</v>
      </c>
      <c r="F20" s="63">
        <v>52</v>
      </c>
      <c r="G20" s="64">
        <v>75.05</v>
      </c>
      <c r="H20" s="65">
        <v>15</v>
      </c>
      <c r="I20" s="77" t="s">
        <v>20</v>
      </c>
      <c r="J20" s="58"/>
      <c r="K20" s="80"/>
      <c r="L20" s="80"/>
      <c r="M20" s="82"/>
      <c r="N20" s="80"/>
      <c r="O20" s="80"/>
      <c r="P20" s="80"/>
      <c r="Q20" s="90"/>
      <c r="R20" s="77"/>
    </row>
    <row r="21" spans="1:18">
      <c r="A21" s="58">
        <v>16</v>
      </c>
      <c r="B21" s="59" t="s">
        <v>1187</v>
      </c>
      <c r="C21" s="60">
        <v>71</v>
      </c>
      <c r="D21" s="61">
        <v>87.4</v>
      </c>
      <c r="E21" s="62">
        <v>80.4</v>
      </c>
      <c r="F21" s="63">
        <v>50</v>
      </c>
      <c r="G21" s="64">
        <v>74.77</v>
      </c>
      <c r="H21" s="65">
        <v>16</v>
      </c>
      <c r="I21" s="77" t="s">
        <v>20</v>
      </c>
      <c r="J21" s="58"/>
      <c r="K21" s="80"/>
      <c r="L21" s="80"/>
      <c r="M21" s="82"/>
      <c r="N21" s="80"/>
      <c r="O21" s="80"/>
      <c r="P21" s="80"/>
      <c r="Q21" s="90"/>
      <c r="R21" s="77"/>
    </row>
    <row r="22" spans="1:18">
      <c r="A22" s="58">
        <v>17</v>
      </c>
      <c r="B22" s="59" t="s">
        <v>1188</v>
      </c>
      <c r="C22" s="60">
        <v>75</v>
      </c>
      <c r="D22" s="61">
        <v>87</v>
      </c>
      <c r="E22" s="62">
        <v>68.4</v>
      </c>
      <c r="F22" s="63">
        <v>53</v>
      </c>
      <c r="G22" s="64">
        <v>74.41</v>
      </c>
      <c r="H22" s="65">
        <v>17</v>
      </c>
      <c r="I22" s="77" t="s">
        <v>20</v>
      </c>
      <c r="J22" s="58"/>
      <c r="K22" s="83"/>
      <c r="L22" s="83"/>
      <c r="M22" s="84"/>
      <c r="N22" s="83"/>
      <c r="O22" s="83"/>
      <c r="P22" s="83"/>
      <c r="Q22" s="90"/>
      <c r="R22" s="77"/>
    </row>
    <row r="23" spans="1:18">
      <c r="A23" s="58">
        <v>18</v>
      </c>
      <c r="B23" s="59" t="s">
        <v>1189</v>
      </c>
      <c r="C23" s="60">
        <v>82</v>
      </c>
      <c r="D23" s="61">
        <v>83</v>
      </c>
      <c r="E23" s="62">
        <v>71</v>
      </c>
      <c r="F23" s="63">
        <v>50</v>
      </c>
      <c r="G23" s="64">
        <v>74.35</v>
      </c>
      <c r="H23" s="65">
        <v>18</v>
      </c>
      <c r="I23" s="77" t="s">
        <v>26</v>
      </c>
      <c r="J23" s="58"/>
      <c r="K23" s="83"/>
      <c r="L23" s="83"/>
      <c r="M23" s="84"/>
      <c r="N23" s="83"/>
      <c r="O23" s="83"/>
      <c r="P23" s="83"/>
      <c r="Q23" s="90"/>
      <c r="R23" s="77"/>
    </row>
    <row r="24" ht="14.25" spans="1:18">
      <c r="A24" s="58">
        <v>19</v>
      </c>
      <c r="B24" s="59" t="s">
        <v>1190</v>
      </c>
      <c r="C24" s="60">
        <v>80</v>
      </c>
      <c r="D24" s="61">
        <v>85</v>
      </c>
      <c r="E24" s="62">
        <v>68.4</v>
      </c>
      <c r="F24" s="63">
        <v>50</v>
      </c>
      <c r="G24" s="64">
        <v>74.26</v>
      </c>
      <c r="H24" s="65">
        <v>19</v>
      </c>
      <c r="I24" s="77" t="s">
        <v>26</v>
      </c>
      <c r="J24" s="85"/>
      <c r="K24" s="86"/>
      <c r="L24" s="86"/>
      <c r="M24" s="87"/>
      <c r="N24" s="86"/>
      <c r="O24" s="86"/>
      <c r="P24" s="86"/>
      <c r="Q24" s="92"/>
      <c r="R24" s="90"/>
    </row>
    <row r="25" ht="14.25" spans="1:18">
      <c r="A25" s="58">
        <v>20</v>
      </c>
      <c r="B25" s="59" t="s">
        <v>1191</v>
      </c>
      <c r="C25" s="60">
        <v>71</v>
      </c>
      <c r="D25" s="61">
        <v>83</v>
      </c>
      <c r="E25" s="62">
        <v>82</v>
      </c>
      <c r="F25" s="63">
        <v>55</v>
      </c>
      <c r="G25" s="64">
        <v>74.25</v>
      </c>
      <c r="H25" s="65">
        <v>20</v>
      </c>
      <c r="I25" s="77" t="s">
        <v>26</v>
      </c>
      <c r="J25" s="85"/>
      <c r="K25" s="86"/>
      <c r="L25" s="86"/>
      <c r="M25" s="87"/>
      <c r="N25" s="86"/>
      <c r="O25" s="86"/>
      <c r="P25" s="86"/>
      <c r="Q25" s="92"/>
      <c r="R25" s="90"/>
    </row>
    <row r="26" ht="14.25" spans="1:18">
      <c r="A26" s="58">
        <v>21</v>
      </c>
      <c r="B26" s="59" t="s">
        <v>1192</v>
      </c>
      <c r="C26" s="60">
        <v>76</v>
      </c>
      <c r="D26" s="61">
        <v>84.45</v>
      </c>
      <c r="E26" s="62">
        <v>70.8</v>
      </c>
      <c r="F26" s="63">
        <v>54</v>
      </c>
      <c r="G26" s="64">
        <v>74.2</v>
      </c>
      <c r="H26" s="65">
        <v>21</v>
      </c>
      <c r="I26" s="77" t="s">
        <v>26</v>
      </c>
      <c r="J26" s="85"/>
      <c r="K26" s="86"/>
      <c r="L26" s="86"/>
      <c r="M26" s="87"/>
      <c r="N26" s="86"/>
      <c r="O26" s="86"/>
      <c r="P26" s="86"/>
      <c r="Q26" s="92"/>
      <c r="R26" s="90"/>
    </row>
    <row r="27" ht="14.25" spans="1:18">
      <c r="A27" s="58">
        <v>22</v>
      </c>
      <c r="B27" s="59" t="s">
        <v>1193</v>
      </c>
      <c r="C27" s="60">
        <v>71</v>
      </c>
      <c r="D27" s="61">
        <v>89</v>
      </c>
      <c r="E27" s="62">
        <v>69</v>
      </c>
      <c r="F27" s="63">
        <v>52</v>
      </c>
      <c r="G27" s="64">
        <v>74.1</v>
      </c>
      <c r="H27" s="65">
        <v>22</v>
      </c>
      <c r="I27" s="77" t="s">
        <v>26</v>
      </c>
      <c r="J27" s="85"/>
      <c r="K27" s="86"/>
      <c r="L27" s="86"/>
      <c r="M27" s="87"/>
      <c r="N27" s="86"/>
      <c r="O27" s="86"/>
      <c r="P27" s="86"/>
      <c r="Q27" s="92"/>
      <c r="R27" s="90"/>
    </row>
    <row r="28" ht="14.25" spans="1:18">
      <c r="A28" s="58">
        <v>23</v>
      </c>
      <c r="B28" s="59" t="s">
        <v>1194</v>
      </c>
      <c r="C28" s="60">
        <v>71</v>
      </c>
      <c r="D28" s="75">
        <v>86.5</v>
      </c>
      <c r="E28" s="62">
        <v>78</v>
      </c>
      <c r="F28" s="63">
        <v>50</v>
      </c>
      <c r="G28" s="64">
        <v>74.05</v>
      </c>
      <c r="H28" s="65">
        <v>23</v>
      </c>
      <c r="I28" s="77" t="s">
        <v>26</v>
      </c>
      <c r="J28" s="85"/>
      <c r="K28" s="86"/>
      <c r="L28" s="86"/>
      <c r="M28" s="87"/>
      <c r="N28" s="86"/>
      <c r="O28" s="86"/>
      <c r="P28" s="86"/>
      <c r="Q28" s="92"/>
      <c r="R28" s="90"/>
    </row>
    <row r="29" ht="14.25" spans="1:18">
      <c r="A29" s="58">
        <v>24</v>
      </c>
      <c r="B29" s="59" t="s">
        <v>1195</v>
      </c>
      <c r="C29" s="60">
        <v>77</v>
      </c>
      <c r="D29" s="61">
        <v>84</v>
      </c>
      <c r="E29" s="62">
        <v>73</v>
      </c>
      <c r="F29" s="63">
        <v>51</v>
      </c>
      <c r="G29" s="64">
        <v>74</v>
      </c>
      <c r="H29" s="65">
        <v>24</v>
      </c>
      <c r="I29" s="77" t="s">
        <v>26</v>
      </c>
      <c r="J29" s="85"/>
      <c r="K29" s="86"/>
      <c r="L29" s="86"/>
      <c r="M29" s="87"/>
      <c r="N29" s="86"/>
      <c r="O29" s="86"/>
      <c r="P29" s="86"/>
      <c r="Q29" s="92"/>
      <c r="R29" s="90"/>
    </row>
    <row r="30" ht="14.25" spans="1:18">
      <c r="A30" s="58">
        <v>25</v>
      </c>
      <c r="B30" s="59" t="s">
        <v>1196</v>
      </c>
      <c r="C30" s="60">
        <v>64</v>
      </c>
      <c r="D30" s="61">
        <v>86.3</v>
      </c>
      <c r="E30" s="62">
        <v>87</v>
      </c>
      <c r="F30" s="63">
        <v>50</v>
      </c>
      <c r="G30" s="64">
        <v>73.57</v>
      </c>
      <c r="H30" s="65">
        <v>25</v>
      </c>
      <c r="I30" s="77" t="s">
        <v>26</v>
      </c>
      <c r="J30" s="85"/>
      <c r="K30" s="86"/>
      <c r="L30" s="86"/>
      <c r="M30" s="87"/>
      <c r="N30" s="86"/>
      <c r="O30" s="86"/>
      <c r="P30" s="86"/>
      <c r="Q30" s="92"/>
      <c r="R30" s="90"/>
    </row>
    <row r="31" ht="14.25" spans="1:18">
      <c r="A31" s="58">
        <v>26</v>
      </c>
      <c r="B31" s="66" t="s">
        <v>1197</v>
      </c>
      <c r="C31" s="60">
        <v>74</v>
      </c>
      <c r="D31" s="61">
        <v>87</v>
      </c>
      <c r="E31" s="62">
        <v>68.4</v>
      </c>
      <c r="F31" s="63">
        <v>50</v>
      </c>
      <c r="G31" s="64">
        <v>73.56</v>
      </c>
      <c r="H31" s="65">
        <v>26</v>
      </c>
      <c r="I31" s="77" t="s">
        <v>26</v>
      </c>
      <c r="J31" s="85"/>
      <c r="K31" s="86"/>
      <c r="L31" s="86"/>
      <c r="M31" s="87"/>
      <c r="N31" s="86"/>
      <c r="O31" s="86"/>
      <c r="P31" s="86"/>
      <c r="Q31" s="92"/>
      <c r="R31" s="90"/>
    </row>
    <row r="32" ht="14.25" spans="1:18">
      <c r="A32" s="58">
        <v>27</v>
      </c>
      <c r="B32" s="59" t="s">
        <v>1198</v>
      </c>
      <c r="C32" s="60">
        <v>70</v>
      </c>
      <c r="D32" s="61">
        <v>86</v>
      </c>
      <c r="E32" s="62">
        <v>74</v>
      </c>
      <c r="F32" s="63">
        <v>52</v>
      </c>
      <c r="G32" s="64">
        <v>73.43</v>
      </c>
      <c r="H32" s="65">
        <v>27</v>
      </c>
      <c r="I32" s="77" t="s">
        <v>26</v>
      </c>
      <c r="J32" s="85"/>
      <c r="K32" s="86"/>
      <c r="L32" s="86"/>
      <c r="M32" s="87"/>
      <c r="N32" s="86"/>
      <c r="O32" s="86"/>
      <c r="P32" s="86"/>
      <c r="Q32" s="92"/>
      <c r="R32" s="90"/>
    </row>
    <row r="33" ht="14.25" spans="1:18">
      <c r="A33" s="58">
        <v>28</v>
      </c>
      <c r="B33" s="59" t="s">
        <v>1199</v>
      </c>
      <c r="C33" s="60">
        <v>67</v>
      </c>
      <c r="D33" s="61">
        <v>83.6</v>
      </c>
      <c r="E33" s="62">
        <v>80</v>
      </c>
      <c r="F33" s="63">
        <v>55</v>
      </c>
      <c r="G33" s="64">
        <v>73.19</v>
      </c>
      <c r="H33" s="65">
        <v>28</v>
      </c>
      <c r="I33" s="77" t="s">
        <v>26</v>
      </c>
      <c r="J33" s="85"/>
      <c r="K33" s="86"/>
      <c r="L33" s="86"/>
      <c r="M33" s="87"/>
      <c r="N33" s="86"/>
      <c r="O33" s="86"/>
      <c r="P33" s="86"/>
      <c r="Q33" s="92"/>
      <c r="R33" s="90"/>
    </row>
    <row r="34" spans="1:18">
      <c r="A34" s="58">
        <v>29</v>
      </c>
      <c r="B34" s="59" t="s">
        <v>1200</v>
      </c>
      <c r="C34" s="60">
        <v>71</v>
      </c>
      <c r="D34" s="61">
        <v>85</v>
      </c>
      <c r="E34" s="62">
        <v>73.8</v>
      </c>
      <c r="F34" s="63">
        <v>50</v>
      </c>
      <c r="G34" s="64">
        <v>72.82</v>
      </c>
      <c r="H34" s="65">
        <v>29</v>
      </c>
      <c r="I34" s="77" t="s">
        <v>26</v>
      </c>
      <c r="J34" s="58"/>
      <c r="K34" s="88"/>
      <c r="L34" s="88"/>
      <c r="M34" s="81"/>
      <c r="N34" s="88"/>
      <c r="O34" s="88"/>
      <c r="P34" s="88"/>
      <c r="Q34" s="90"/>
      <c r="R34" s="90"/>
    </row>
    <row r="35" spans="1:18">
      <c r="A35" s="58">
        <v>30</v>
      </c>
      <c r="B35" s="59" t="s">
        <v>1201</v>
      </c>
      <c r="C35" s="60">
        <v>65</v>
      </c>
      <c r="D35" s="61">
        <v>87.9</v>
      </c>
      <c r="E35" s="62">
        <v>75.6</v>
      </c>
      <c r="F35" s="63">
        <v>50</v>
      </c>
      <c r="G35" s="64">
        <v>72.75</v>
      </c>
      <c r="H35" s="65">
        <v>30</v>
      </c>
      <c r="I35" s="77" t="s">
        <v>26</v>
      </c>
      <c r="J35" s="58"/>
      <c r="K35" s="80"/>
      <c r="L35" s="80"/>
      <c r="M35" s="82"/>
      <c r="N35" s="80"/>
      <c r="O35" s="80"/>
      <c r="P35" s="80"/>
      <c r="Q35" s="90"/>
      <c r="R35" s="90"/>
    </row>
    <row r="36" spans="1:18">
      <c r="A36" s="58">
        <v>31</v>
      </c>
      <c r="B36" s="66" t="s">
        <v>1202</v>
      </c>
      <c r="C36" s="60">
        <v>71</v>
      </c>
      <c r="D36" s="61">
        <v>84</v>
      </c>
      <c r="E36" s="62">
        <v>70</v>
      </c>
      <c r="F36" s="63">
        <v>52</v>
      </c>
      <c r="G36" s="64">
        <v>72.25</v>
      </c>
      <c r="H36" s="65">
        <v>31</v>
      </c>
      <c r="I36" s="77" t="s">
        <v>26</v>
      </c>
      <c r="J36" s="58"/>
      <c r="K36" s="80"/>
      <c r="L36" s="80"/>
      <c r="M36" s="82"/>
      <c r="N36" s="80"/>
      <c r="O36" s="80"/>
      <c r="P36" s="80"/>
      <c r="Q36" s="90"/>
      <c r="R36" s="90"/>
    </row>
    <row r="37" spans="1:18">
      <c r="A37" s="58">
        <v>32</v>
      </c>
      <c r="B37" s="66" t="s">
        <v>1203</v>
      </c>
      <c r="C37" s="60">
        <v>70</v>
      </c>
      <c r="D37" s="61">
        <v>83</v>
      </c>
      <c r="E37" s="62">
        <v>72</v>
      </c>
      <c r="F37" s="63">
        <v>52</v>
      </c>
      <c r="G37" s="64">
        <v>71.9</v>
      </c>
      <c r="H37" s="65">
        <v>32</v>
      </c>
      <c r="I37" s="77" t="s">
        <v>26</v>
      </c>
      <c r="J37" s="58"/>
      <c r="K37" s="80"/>
      <c r="L37" s="80"/>
      <c r="M37" s="82"/>
      <c r="N37" s="80"/>
      <c r="O37" s="80"/>
      <c r="P37" s="80"/>
      <c r="Q37" s="90"/>
      <c r="R37" s="90"/>
    </row>
    <row r="38" spans="1:18">
      <c r="A38" s="58">
        <v>33</v>
      </c>
      <c r="B38" s="59" t="s">
        <v>1204</v>
      </c>
      <c r="C38" s="60">
        <v>69</v>
      </c>
      <c r="D38" s="61">
        <v>85</v>
      </c>
      <c r="E38" s="62">
        <v>68</v>
      </c>
      <c r="F38" s="63">
        <v>52</v>
      </c>
      <c r="G38" s="64">
        <v>71.85</v>
      </c>
      <c r="H38" s="65">
        <v>33</v>
      </c>
      <c r="I38" s="77" t="s">
        <v>26</v>
      </c>
      <c r="J38" s="58"/>
      <c r="K38" s="80"/>
      <c r="L38" s="80"/>
      <c r="M38" s="82"/>
      <c r="N38" s="80"/>
      <c r="O38" s="80"/>
      <c r="P38" s="80"/>
      <c r="Q38" s="90"/>
      <c r="R38" s="90"/>
    </row>
    <row r="39" spans="1:18">
      <c r="A39" s="58">
        <v>34</v>
      </c>
      <c r="B39" s="59" t="s">
        <v>1205</v>
      </c>
      <c r="C39" s="60">
        <v>67</v>
      </c>
      <c r="D39" s="61">
        <v>85.93</v>
      </c>
      <c r="E39" s="62">
        <v>68.4</v>
      </c>
      <c r="F39" s="63">
        <v>51</v>
      </c>
      <c r="G39" s="64">
        <v>71.58</v>
      </c>
      <c r="H39" s="65">
        <v>34</v>
      </c>
      <c r="I39" s="77" t="s">
        <v>26</v>
      </c>
      <c r="J39" s="58"/>
      <c r="K39" s="80"/>
      <c r="L39" s="80"/>
      <c r="M39" s="82"/>
      <c r="N39" s="80"/>
      <c r="O39" s="80"/>
      <c r="P39" s="80"/>
      <c r="Q39" s="90"/>
      <c r="R39" s="90"/>
    </row>
    <row r="40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workbookViewId="0">
      <selection activeCell="U20" sqref="U20"/>
    </sheetView>
  </sheetViews>
  <sheetFormatPr defaultColWidth="9" defaultRowHeight="13.5"/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0.25" spans="1:19">
      <c r="A2" s="2" t="s">
        <v>1</v>
      </c>
      <c r="B2" s="2"/>
      <c r="C2" s="3"/>
      <c r="D2" s="3"/>
      <c r="E2" s="3"/>
      <c r="F2" s="3"/>
      <c r="G2" s="3"/>
      <c r="H2" s="2"/>
      <c r="I2" s="2"/>
      <c r="J2" s="2"/>
      <c r="K2" s="3"/>
      <c r="L2" s="3"/>
      <c r="M2" s="3"/>
      <c r="N2" s="3"/>
      <c r="O2" s="3"/>
      <c r="P2" s="3"/>
      <c r="Q2" s="2"/>
      <c r="R2" s="2"/>
      <c r="S2" s="28"/>
    </row>
    <row r="3" ht="14.25" spans="1:19">
      <c r="A3" s="4" t="s">
        <v>1206</v>
      </c>
      <c r="B3" s="4"/>
      <c r="C3" s="5"/>
      <c r="D3" s="5"/>
      <c r="E3" s="5"/>
      <c r="F3" s="5"/>
      <c r="G3" s="5"/>
      <c r="H3" s="4"/>
      <c r="I3" s="4"/>
      <c r="J3" s="4"/>
      <c r="K3" s="5"/>
      <c r="L3" s="5"/>
      <c r="M3" s="5"/>
      <c r="N3" s="5"/>
      <c r="O3" s="5"/>
      <c r="P3" s="5"/>
      <c r="Q3" s="4"/>
      <c r="R3" s="4"/>
      <c r="S3" s="28"/>
    </row>
    <row r="4" ht="14.25" spans="1:19">
      <c r="A4" s="6" t="s">
        <v>3</v>
      </c>
      <c r="B4" s="7" t="s">
        <v>4</v>
      </c>
      <c r="C4" s="8" t="s">
        <v>5</v>
      </c>
      <c r="D4" s="8"/>
      <c r="E4" s="8"/>
      <c r="F4" s="8"/>
      <c r="G4" s="8" t="s">
        <v>6</v>
      </c>
      <c r="H4" s="7" t="s">
        <v>7</v>
      </c>
      <c r="I4" s="7" t="s">
        <v>8</v>
      </c>
      <c r="J4" s="6" t="s">
        <v>3</v>
      </c>
      <c r="K4" s="8" t="s">
        <v>4</v>
      </c>
      <c r="L4" s="8" t="s">
        <v>5</v>
      </c>
      <c r="M4" s="8"/>
      <c r="N4" s="8"/>
      <c r="O4" s="8"/>
      <c r="P4" s="8" t="s">
        <v>6</v>
      </c>
      <c r="Q4" s="7" t="s">
        <v>7</v>
      </c>
      <c r="R4" s="7" t="s">
        <v>8</v>
      </c>
      <c r="S4" s="28"/>
    </row>
    <row r="5" ht="14.25" spans="1:19">
      <c r="A5" s="6"/>
      <c r="B5" s="7"/>
      <c r="C5" s="8" t="s">
        <v>9</v>
      </c>
      <c r="D5" s="9" t="s">
        <v>10</v>
      </c>
      <c r="E5" s="8" t="s">
        <v>11</v>
      </c>
      <c r="F5" s="8" t="s">
        <v>12</v>
      </c>
      <c r="G5" s="8"/>
      <c r="H5" s="7"/>
      <c r="I5" s="7"/>
      <c r="J5" s="6"/>
      <c r="K5" s="8"/>
      <c r="L5" s="8" t="s">
        <v>9</v>
      </c>
      <c r="M5" s="9" t="s">
        <v>10</v>
      </c>
      <c r="N5" s="8" t="s">
        <v>11</v>
      </c>
      <c r="O5" s="8" t="s">
        <v>12</v>
      </c>
      <c r="P5" s="8"/>
      <c r="Q5" s="7"/>
      <c r="R5" s="7"/>
      <c r="S5" s="28"/>
    </row>
    <row r="6" spans="1:19">
      <c r="A6" s="10">
        <v>1</v>
      </c>
      <c r="B6" s="380" t="s">
        <v>1207</v>
      </c>
      <c r="C6" s="12">
        <v>69</v>
      </c>
      <c r="D6" s="13">
        <v>86.5</v>
      </c>
      <c r="E6" s="14">
        <v>68</v>
      </c>
      <c r="F6" s="15">
        <v>66</v>
      </c>
      <c r="G6" s="16">
        <v>75.25</v>
      </c>
      <c r="H6" s="17">
        <v>1</v>
      </c>
      <c r="I6" s="29" t="s">
        <v>14</v>
      </c>
      <c r="J6" s="10">
        <v>35</v>
      </c>
      <c r="K6" s="381" t="s">
        <v>1208</v>
      </c>
      <c r="L6" s="12">
        <v>65</v>
      </c>
      <c r="M6" s="13">
        <v>81.6</v>
      </c>
      <c r="N6" s="14">
        <v>64</v>
      </c>
      <c r="O6" s="15">
        <v>50</v>
      </c>
      <c r="P6" s="16">
        <v>68.49</v>
      </c>
      <c r="Q6" s="27">
        <v>39</v>
      </c>
      <c r="R6" s="29" t="s">
        <v>26</v>
      </c>
      <c r="S6" s="46"/>
    </row>
    <row r="7" ht="14.25" spans="1:19">
      <c r="A7" s="10">
        <v>2</v>
      </c>
      <c r="B7" s="380" t="s">
        <v>1209</v>
      </c>
      <c r="C7" s="12">
        <v>68</v>
      </c>
      <c r="D7" s="13">
        <v>85.4333333333333</v>
      </c>
      <c r="E7" s="14">
        <v>68</v>
      </c>
      <c r="F7" s="15">
        <v>63</v>
      </c>
      <c r="G7" s="16">
        <v>73.9733333333333</v>
      </c>
      <c r="H7" s="17">
        <v>2</v>
      </c>
      <c r="I7" s="29" t="s">
        <v>14</v>
      </c>
      <c r="J7" s="10">
        <v>36</v>
      </c>
      <c r="K7" s="380" t="s">
        <v>1210</v>
      </c>
      <c r="L7" s="12">
        <v>64</v>
      </c>
      <c r="M7" s="13">
        <v>80.4333333333333</v>
      </c>
      <c r="N7" s="14">
        <v>67.2</v>
      </c>
      <c r="O7" s="15">
        <v>50</v>
      </c>
      <c r="P7" s="16">
        <v>68.2533333333333</v>
      </c>
      <c r="Q7" s="17">
        <v>40</v>
      </c>
      <c r="R7" s="29" t="s">
        <v>26</v>
      </c>
      <c r="S7" s="28"/>
    </row>
    <row r="8" ht="14.25" spans="1:19">
      <c r="A8" s="10">
        <v>3</v>
      </c>
      <c r="B8" s="380" t="s">
        <v>1211</v>
      </c>
      <c r="C8" s="12">
        <v>68</v>
      </c>
      <c r="D8" s="13">
        <v>87.8333333333333</v>
      </c>
      <c r="E8" s="14">
        <v>72</v>
      </c>
      <c r="F8" s="15">
        <v>53.5</v>
      </c>
      <c r="G8" s="16">
        <v>73.6333333333333</v>
      </c>
      <c r="H8" s="17">
        <v>3</v>
      </c>
      <c r="I8" s="29" t="s">
        <v>14</v>
      </c>
      <c r="J8" s="10">
        <v>37</v>
      </c>
      <c r="K8" s="380" t="s">
        <v>1212</v>
      </c>
      <c r="L8" s="12">
        <v>67</v>
      </c>
      <c r="M8" s="13">
        <v>78.9666666666667</v>
      </c>
      <c r="N8" s="14">
        <v>65.6</v>
      </c>
      <c r="O8" s="15">
        <v>50</v>
      </c>
      <c r="P8" s="16">
        <v>68.1766666666667</v>
      </c>
      <c r="Q8" s="17">
        <v>41</v>
      </c>
      <c r="R8" s="29" t="s">
        <v>26</v>
      </c>
      <c r="S8" s="28"/>
    </row>
    <row r="9" ht="14.25" spans="1:19">
      <c r="A9" s="10">
        <v>4</v>
      </c>
      <c r="B9" s="381" t="s">
        <v>1213</v>
      </c>
      <c r="C9" s="12">
        <v>67</v>
      </c>
      <c r="D9" s="13">
        <v>91.7333333333333</v>
      </c>
      <c r="E9" s="14">
        <v>67.2</v>
      </c>
      <c r="F9" s="15">
        <v>50</v>
      </c>
      <c r="G9" s="16">
        <v>73.5233333333333</v>
      </c>
      <c r="H9" s="17">
        <v>4</v>
      </c>
      <c r="I9" s="29" t="s">
        <v>14</v>
      </c>
      <c r="J9" s="10">
        <v>38</v>
      </c>
      <c r="K9" s="380" t="s">
        <v>1214</v>
      </c>
      <c r="L9" s="12">
        <v>69</v>
      </c>
      <c r="M9" s="13">
        <v>76.9666666666667</v>
      </c>
      <c r="N9" s="14">
        <v>64</v>
      </c>
      <c r="O9" s="15">
        <v>50</v>
      </c>
      <c r="P9" s="16">
        <v>67.6366666666667</v>
      </c>
      <c r="Q9" s="17">
        <v>42</v>
      </c>
      <c r="R9" s="29" t="s">
        <v>26</v>
      </c>
      <c r="S9" s="28"/>
    </row>
    <row r="10" ht="14.25" spans="1:19">
      <c r="A10" s="10">
        <v>5</v>
      </c>
      <c r="B10" s="380" t="s">
        <v>1215</v>
      </c>
      <c r="C10" s="12">
        <v>70</v>
      </c>
      <c r="D10" s="13">
        <v>86.5</v>
      </c>
      <c r="E10" s="14">
        <v>69.6</v>
      </c>
      <c r="F10" s="15">
        <v>51</v>
      </c>
      <c r="G10" s="16">
        <v>72.74</v>
      </c>
      <c r="H10" s="17">
        <v>5</v>
      </c>
      <c r="I10" s="29" t="s">
        <v>14</v>
      </c>
      <c r="J10" s="30">
        <v>39</v>
      </c>
      <c r="K10" s="382" t="s">
        <v>1216</v>
      </c>
      <c r="L10" s="32">
        <v>67</v>
      </c>
      <c r="M10" s="33">
        <v>81.4333333333333</v>
      </c>
      <c r="N10" s="34">
        <v>68.8</v>
      </c>
      <c r="O10" s="35">
        <v>53.5</v>
      </c>
      <c r="P10" s="36">
        <v>70.3433333333333</v>
      </c>
      <c r="Q10" s="47">
        <v>25</v>
      </c>
      <c r="R10" s="48" t="s">
        <v>26</v>
      </c>
      <c r="S10" s="28"/>
    </row>
    <row r="11" ht="14.25" spans="1:19">
      <c r="A11" s="10">
        <v>6</v>
      </c>
      <c r="B11" s="380" t="s">
        <v>1217</v>
      </c>
      <c r="C11" s="12">
        <v>66</v>
      </c>
      <c r="D11" s="13">
        <v>87.7333333333333</v>
      </c>
      <c r="E11" s="14">
        <v>70.4</v>
      </c>
      <c r="F11" s="15">
        <v>52</v>
      </c>
      <c r="G11" s="16">
        <v>72.5533333333333</v>
      </c>
      <c r="H11" s="17">
        <v>6</v>
      </c>
      <c r="I11" s="29" t="s">
        <v>14</v>
      </c>
      <c r="J11" s="10">
        <v>40</v>
      </c>
      <c r="K11" s="382" t="s">
        <v>1218</v>
      </c>
      <c r="L11" s="32">
        <v>67</v>
      </c>
      <c r="M11" s="33">
        <v>81.2</v>
      </c>
      <c r="N11" s="34">
        <v>64</v>
      </c>
      <c r="O11" s="35">
        <v>55.5</v>
      </c>
      <c r="P11" s="36">
        <v>69.93</v>
      </c>
      <c r="Q11" s="35">
        <v>31</v>
      </c>
      <c r="R11" s="48" t="s">
        <v>26</v>
      </c>
      <c r="S11" s="28"/>
    </row>
    <row r="12" ht="14.25" spans="1:19">
      <c r="A12" s="10">
        <v>7</v>
      </c>
      <c r="B12" s="381" t="s">
        <v>1219</v>
      </c>
      <c r="C12" s="19">
        <v>67</v>
      </c>
      <c r="D12" s="13">
        <v>86.5666666666667</v>
      </c>
      <c r="E12" s="20">
        <v>66.4</v>
      </c>
      <c r="F12" s="15">
        <v>54.5</v>
      </c>
      <c r="G12" s="16">
        <v>72.2366666666667</v>
      </c>
      <c r="H12" s="17">
        <v>7</v>
      </c>
      <c r="I12" s="29" t="s">
        <v>14</v>
      </c>
      <c r="J12" s="10">
        <v>41</v>
      </c>
      <c r="K12" s="382" t="s">
        <v>1220</v>
      </c>
      <c r="L12" s="32">
        <v>68</v>
      </c>
      <c r="M12" s="33">
        <v>80.8333333333333</v>
      </c>
      <c r="N12" s="34">
        <v>64</v>
      </c>
      <c r="O12" s="35">
        <v>50</v>
      </c>
      <c r="P12" s="36">
        <v>68.9333333333333</v>
      </c>
      <c r="Q12" s="35">
        <v>37</v>
      </c>
      <c r="R12" s="48" t="s">
        <v>26</v>
      </c>
      <c r="S12" s="28"/>
    </row>
    <row r="13" ht="14.25" spans="1:19">
      <c r="A13" s="10">
        <v>8</v>
      </c>
      <c r="B13" s="380" t="s">
        <v>1221</v>
      </c>
      <c r="C13" s="12">
        <v>67</v>
      </c>
      <c r="D13" s="13">
        <v>86.9</v>
      </c>
      <c r="E13" s="14">
        <v>64</v>
      </c>
      <c r="F13" s="15">
        <v>55</v>
      </c>
      <c r="G13" s="16">
        <v>72.11</v>
      </c>
      <c r="H13" s="17">
        <v>8</v>
      </c>
      <c r="I13" s="29" t="s">
        <v>14</v>
      </c>
      <c r="J13" s="37">
        <v>42</v>
      </c>
      <c r="K13" s="382" t="s">
        <v>1222</v>
      </c>
      <c r="L13" s="32">
        <v>65</v>
      </c>
      <c r="M13" s="33">
        <v>81.4333333333333</v>
      </c>
      <c r="N13" s="34">
        <v>67.2</v>
      </c>
      <c r="O13" s="35">
        <v>50</v>
      </c>
      <c r="P13" s="36">
        <v>68.9033333333333</v>
      </c>
      <c r="Q13" s="32">
        <v>38</v>
      </c>
      <c r="R13" s="48" t="s">
        <v>26</v>
      </c>
      <c r="S13" s="28"/>
    </row>
    <row r="14" ht="14.25" spans="1:19">
      <c r="A14" s="10">
        <v>9</v>
      </c>
      <c r="B14" s="380" t="s">
        <v>1223</v>
      </c>
      <c r="C14" s="12">
        <v>67</v>
      </c>
      <c r="D14" s="13">
        <v>87.2666666666667</v>
      </c>
      <c r="E14" s="14">
        <v>68</v>
      </c>
      <c r="F14" s="15">
        <v>50</v>
      </c>
      <c r="G14" s="16">
        <v>71.8566666666667</v>
      </c>
      <c r="H14" s="17">
        <v>9</v>
      </c>
      <c r="I14" s="29" t="s">
        <v>14</v>
      </c>
      <c r="J14" s="10">
        <v>43</v>
      </c>
      <c r="K14" s="382" t="s">
        <v>1224</v>
      </c>
      <c r="L14" s="32">
        <v>66</v>
      </c>
      <c r="M14" s="33">
        <v>77.9333333333333</v>
      </c>
      <c r="N14" s="34">
        <v>66.4</v>
      </c>
      <c r="O14" s="35">
        <v>50</v>
      </c>
      <c r="P14" s="36">
        <v>67.6333333333333</v>
      </c>
      <c r="Q14" s="49">
        <v>43</v>
      </c>
      <c r="R14" s="48" t="s">
        <v>26</v>
      </c>
      <c r="S14" s="28"/>
    </row>
    <row r="15" ht="14.25" spans="1:19">
      <c r="A15" s="10">
        <v>10</v>
      </c>
      <c r="B15" s="380" t="s">
        <v>1225</v>
      </c>
      <c r="C15" s="12">
        <v>66</v>
      </c>
      <c r="D15" s="13">
        <v>85.7666666666667</v>
      </c>
      <c r="E15" s="14">
        <v>69.6</v>
      </c>
      <c r="F15" s="15">
        <v>52</v>
      </c>
      <c r="G15" s="16">
        <v>71.6466666666667</v>
      </c>
      <c r="H15" s="17">
        <v>10</v>
      </c>
      <c r="I15" s="29" t="s">
        <v>20</v>
      </c>
      <c r="J15" s="10">
        <v>44</v>
      </c>
      <c r="K15" s="386" t="s">
        <v>1226</v>
      </c>
      <c r="L15" s="32">
        <v>65</v>
      </c>
      <c r="M15" s="33">
        <v>77.4666666666667</v>
      </c>
      <c r="N15" s="34">
        <v>64</v>
      </c>
      <c r="O15" s="35">
        <v>50</v>
      </c>
      <c r="P15" s="36">
        <v>66.8366666666667</v>
      </c>
      <c r="Q15" s="35">
        <v>44</v>
      </c>
      <c r="R15" s="48" t="s">
        <v>26</v>
      </c>
      <c r="S15" s="28"/>
    </row>
    <row r="16" ht="14.25" spans="1:19">
      <c r="A16" s="10">
        <v>11</v>
      </c>
      <c r="B16" s="381" t="s">
        <v>1227</v>
      </c>
      <c r="C16" s="21">
        <v>66</v>
      </c>
      <c r="D16" s="13">
        <v>85.7333333333333</v>
      </c>
      <c r="E16" s="22">
        <v>65.6</v>
      </c>
      <c r="F16" s="15">
        <v>54.5</v>
      </c>
      <c r="G16" s="16">
        <v>71.5333333333333</v>
      </c>
      <c r="H16" s="17">
        <v>11</v>
      </c>
      <c r="I16" s="29" t="s">
        <v>20</v>
      </c>
      <c r="J16" s="30">
        <v>45</v>
      </c>
      <c r="K16" s="386" t="s">
        <v>1228</v>
      </c>
      <c r="L16" s="39">
        <v>60</v>
      </c>
      <c r="M16" s="33">
        <v>71.8333333333333</v>
      </c>
      <c r="N16" s="40">
        <v>64</v>
      </c>
      <c r="O16" s="35">
        <v>50</v>
      </c>
      <c r="P16" s="36">
        <v>63.3333333333333</v>
      </c>
      <c r="Q16" s="47">
        <v>45</v>
      </c>
      <c r="R16" s="48" t="s">
        <v>26</v>
      </c>
      <c r="S16" s="28"/>
    </row>
    <row r="17" ht="14.25" spans="1:19">
      <c r="A17" s="10">
        <v>12</v>
      </c>
      <c r="B17" s="381" t="s">
        <v>1229</v>
      </c>
      <c r="C17" s="12">
        <v>65</v>
      </c>
      <c r="D17" s="13">
        <v>86.1666666666667</v>
      </c>
      <c r="E17" s="14">
        <v>68.8</v>
      </c>
      <c r="F17" s="15">
        <v>52</v>
      </c>
      <c r="G17" s="16">
        <v>71.4366666666667</v>
      </c>
      <c r="H17" s="17">
        <v>12</v>
      </c>
      <c r="I17" s="29" t="s">
        <v>20</v>
      </c>
      <c r="J17" s="10"/>
      <c r="K17" s="11"/>
      <c r="L17" s="12"/>
      <c r="M17" s="13"/>
      <c r="N17" s="14"/>
      <c r="O17" s="15"/>
      <c r="P17" s="16"/>
      <c r="Q17" s="27"/>
      <c r="R17" s="29"/>
      <c r="S17" s="28"/>
    </row>
    <row r="18" spans="1:19">
      <c r="A18" s="10">
        <v>13</v>
      </c>
      <c r="B18" s="381" t="s">
        <v>1230</v>
      </c>
      <c r="C18" s="23">
        <v>65</v>
      </c>
      <c r="D18" s="13">
        <v>86.2666666666667</v>
      </c>
      <c r="E18" s="24">
        <v>68</v>
      </c>
      <c r="F18" s="15">
        <v>52</v>
      </c>
      <c r="G18" s="16">
        <v>71.3566666666667</v>
      </c>
      <c r="H18" s="17">
        <v>13</v>
      </c>
      <c r="I18" s="29" t="s">
        <v>20</v>
      </c>
      <c r="J18" s="10"/>
      <c r="K18" s="41"/>
      <c r="L18" s="41"/>
      <c r="M18" s="42"/>
      <c r="N18" s="41"/>
      <c r="O18" s="41"/>
      <c r="P18" s="41"/>
      <c r="Q18" s="27"/>
      <c r="R18" s="29"/>
      <c r="S18" s="1"/>
    </row>
    <row r="19" spans="1:19">
      <c r="A19" s="10">
        <v>14</v>
      </c>
      <c r="B19" s="381" t="s">
        <v>1231</v>
      </c>
      <c r="C19" s="25">
        <v>64</v>
      </c>
      <c r="D19" s="13">
        <v>87.6666666666667</v>
      </c>
      <c r="E19" s="26">
        <v>68</v>
      </c>
      <c r="F19" s="15">
        <v>50</v>
      </c>
      <c r="G19" s="16">
        <v>71.2666666666667</v>
      </c>
      <c r="H19" s="17">
        <v>14</v>
      </c>
      <c r="I19" s="29" t="s">
        <v>20</v>
      </c>
      <c r="J19" s="10"/>
      <c r="K19" s="41"/>
      <c r="L19" s="41"/>
      <c r="M19" s="41"/>
      <c r="N19" s="41"/>
      <c r="O19" s="41"/>
      <c r="P19" s="41"/>
      <c r="Q19" s="27"/>
      <c r="R19" s="29"/>
      <c r="S19" s="1"/>
    </row>
    <row r="20" spans="1:19">
      <c r="A20" s="10">
        <v>15</v>
      </c>
      <c r="B20" s="380" t="s">
        <v>1232</v>
      </c>
      <c r="C20" s="12">
        <v>66</v>
      </c>
      <c r="D20" s="13">
        <v>86.0666666666667</v>
      </c>
      <c r="E20" s="14">
        <v>68</v>
      </c>
      <c r="F20" s="15">
        <v>50</v>
      </c>
      <c r="G20" s="16">
        <v>71.1266666666667</v>
      </c>
      <c r="H20" s="17">
        <v>15</v>
      </c>
      <c r="I20" s="29" t="s">
        <v>20</v>
      </c>
      <c r="J20" s="10"/>
      <c r="K20" s="41"/>
      <c r="L20" s="41"/>
      <c r="M20" s="41"/>
      <c r="N20" s="41"/>
      <c r="O20" s="41"/>
      <c r="P20" s="41"/>
      <c r="Q20" s="27"/>
      <c r="R20" s="29"/>
      <c r="S20" s="1"/>
    </row>
    <row r="21" spans="1:19">
      <c r="A21" s="10">
        <v>16</v>
      </c>
      <c r="B21" s="380" t="s">
        <v>1233</v>
      </c>
      <c r="C21" s="12">
        <v>68</v>
      </c>
      <c r="D21" s="13">
        <v>84.6666666666667</v>
      </c>
      <c r="E21" s="14">
        <v>68</v>
      </c>
      <c r="F21" s="15">
        <v>50</v>
      </c>
      <c r="G21" s="16">
        <v>71.0666666666667</v>
      </c>
      <c r="H21" s="17">
        <v>16</v>
      </c>
      <c r="I21" s="29" t="s">
        <v>20</v>
      </c>
      <c r="J21" s="10"/>
      <c r="K21" s="43"/>
      <c r="L21" s="43"/>
      <c r="M21" s="43"/>
      <c r="N21" s="43"/>
      <c r="O21" s="43"/>
      <c r="P21" s="43"/>
      <c r="Q21" s="27"/>
      <c r="R21" s="29"/>
      <c r="S21" s="1"/>
    </row>
    <row r="22" ht="14.25" spans="1:19">
      <c r="A22" s="10">
        <v>17</v>
      </c>
      <c r="B22" s="380" t="s">
        <v>1234</v>
      </c>
      <c r="C22" s="12">
        <v>65</v>
      </c>
      <c r="D22" s="13">
        <v>86.6</v>
      </c>
      <c r="E22" s="14">
        <v>66.4</v>
      </c>
      <c r="F22" s="15">
        <v>51</v>
      </c>
      <c r="G22" s="16">
        <v>71.05</v>
      </c>
      <c r="H22" s="17">
        <v>17</v>
      </c>
      <c r="I22" s="29" t="s">
        <v>20</v>
      </c>
      <c r="J22" s="37"/>
      <c r="K22" s="44"/>
      <c r="L22" s="44"/>
      <c r="M22" s="44"/>
      <c r="N22" s="44"/>
      <c r="O22" s="44"/>
      <c r="P22" s="44"/>
      <c r="Q22" s="20"/>
      <c r="R22" s="27"/>
      <c r="S22" s="1"/>
    </row>
    <row r="23" ht="14.25" spans="1:19">
      <c r="A23" s="10">
        <v>18</v>
      </c>
      <c r="B23" s="380" t="s">
        <v>1235</v>
      </c>
      <c r="C23" s="12">
        <v>67</v>
      </c>
      <c r="D23" s="13">
        <v>86.4333333333333</v>
      </c>
      <c r="E23" s="14">
        <v>64</v>
      </c>
      <c r="F23" s="15">
        <v>50</v>
      </c>
      <c r="G23" s="16">
        <v>70.9233333333333</v>
      </c>
      <c r="H23" s="17">
        <v>18</v>
      </c>
      <c r="I23" s="29" t="s">
        <v>20</v>
      </c>
      <c r="J23" s="37"/>
      <c r="K23" s="44"/>
      <c r="L23" s="44"/>
      <c r="M23" s="44"/>
      <c r="N23" s="44"/>
      <c r="O23" s="44"/>
      <c r="P23" s="44"/>
      <c r="Q23" s="20"/>
      <c r="R23" s="27"/>
      <c r="S23" s="1"/>
    </row>
    <row r="24" ht="14.25" spans="1:19">
      <c r="A24" s="10">
        <v>19</v>
      </c>
      <c r="B24" s="380" t="s">
        <v>1236</v>
      </c>
      <c r="C24" s="12">
        <v>67</v>
      </c>
      <c r="D24" s="13">
        <v>85.2666666666667</v>
      </c>
      <c r="E24" s="14">
        <v>66.4</v>
      </c>
      <c r="F24" s="15">
        <v>50</v>
      </c>
      <c r="G24" s="16">
        <v>70.8166666666667</v>
      </c>
      <c r="H24" s="17">
        <v>19</v>
      </c>
      <c r="I24" s="29" t="s">
        <v>26</v>
      </c>
      <c r="J24" s="37"/>
      <c r="K24" s="44"/>
      <c r="L24" s="44"/>
      <c r="M24" s="44"/>
      <c r="N24" s="44"/>
      <c r="O24" s="44"/>
      <c r="P24" s="44"/>
      <c r="Q24" s="20"/>
      <c r="R24" s="27"/>
      <c r="S24" s="1"/>
    </row>
    <row r="25" ht="14.25" spans="1:19">
      <c r="A25" s="10">
        <v>20</v>
      </c>
      <c r="B25" s="380" t="s">
        <v>1237</v>
      </c>
      <c r="C25" s="12">
        <v>64</v>
      </c>
      <c r="D25" s="16">
        <v>85.3666666666667</v>
      </c>
      <c r="E25" s="14">
        <v>70.4</v>
      </c>
      <c r="F25" s="15">
        <v>50</v>
      </c>
      <c r="G25" s="16">
        <v>70.7066666666667</v>
      </c>
      <c r="H25" s="17">
        <v>20</v>
      </c>
      <c r="I25" s="29" t="s">
        <v>26</v>
      </c>
      <c r="J25" s="37"/>
      <c r="K25" s="44"/>
      <c r="L25" s="44"/>
      <c r="M25" s="44"/>
      <c r="N25" s="44"/>
      <c r="O25" s="44"/>
      <c r="P25" s="44"/>
      <c r="Q25" s="20"/>
      <c r="R25" s="27"/>
      <c r="S25" s="1"/>
    </row>
    <row r="26" ht="14.25" spans="1:19">
      <c r="A26" s="10">
        <v>21</v>
      </c>
      <c r="B26" s="380" t="s">
        <v>1238</v>
      </c>
      <c r="C26" s="12">
        <v>66</v>
      </c>
      <c r="D26" s="13">
        <v>84</v>
      </c>
      <c r="E26" s="14">
        <v>70.4</v>
      </c>
      <c r="F26" s="15">
        <v>50</v>
      </c>
      <c r="G26" s="16">
        <v>70.66</v>
      </c>
      <c r="H26" s="17">
        <v>21</v>
      </c>
      <c r="I26" s="29" t="s">
        <v>26</v>
      </c>
      <c r="J26" s="37"/>
      <c r="K26" s="44"/>
      <c r="L26" s="44"/>
      <c r="M26" s="44"/>
      <c r="N26" s="44"/>
      <c r="O26" s="44"/>
      <c r="P26" s="44"/>
      <c r="Q26" s="20"/>
      <c r="R26" s="27"/>
      <c r="S26" s="1"/>
    </row>
    <row r="27" ht="14.25" spans="1:19">
      <c r="A27" s="10">
        <v>22</v>
      </c>
      <c r="B27" s="380" t="s">
        <v>1239</v>
      </c>
      <c r="C27" s="12">
        <v>67</v>
      </c>
      <c r="D27" s="13">
        <v>83.6333333333333</v>
      </c>
      <c r="E27" s="14">
        <v>69.6</v>
      </c>
      <c r="F27" s="15">
        <v>50</v>
      </c>
      <c r="G27" s="16">
        <v>70.6433333333333</v>
      </c>
      <c r="H27" s="17">
        <v>22</v>
      </c>
      <c r="I27" s="29" t="s">
        <v>26</v>
      </c>
      <c r="J27" s="37"/>
      <c r="K27" s="44"/>
      <c r="L27" s="44"/>
      <c r="M27" s="44"/>
      <c r="N27" s="44"/>
      <c r="O27" s="44"/>
      <c r="P27" s="44"/>
      <c r="Q27" s="20"/>
      <c r="R27" s="27"/>
      <c r="S27" s="1"/>
    </row>
    <row r="28" ht="14.25" spans="1:19">
      <c r="A28" s="10">
        <v>23</v>
      </c>
      <c r="B28" s="381" t="s">
        <v>1240</v>
      </c>
      <c r="C28" s="12">
        <v>67</v>
      </c>
      <c r="D28" s="13">
        <v>82.7</v>
      </c>
      <c r="E28" s="14">
        <v>64</v>
      </c>
      <c r="F28" s="15">
        <v>55</v>
      </c>
      <c r="G28" s="16">
        <v>70.43</v>
      </c>
      <c r="H28" s="17">
        <v>23</v>
      </c>
      <c r="I28" s="29" t="s">
        <v>26</v>
      </c>
      <c r="J28" s="37"/>
      <c r="K28" s="44"/>
      <c r="L28" s="44"/>
      <c r="M28" s="44"/>
      <c r="N28" s="44"/>
      <c r="O28" s="44"/>
      <c r="P28" s="44"/>
      <c r="Q28" s="20"/>
      <c r="R28" s="27"/>
      <c r="S28" s="1"/>
    </row>
    <row r="29" ht="14.25" spans="1:19">
      <c r="A29" s="10">
        <v>24</v>
      </c>
      <c r="B29" s="380" t="s">
        <v>1241</v>
      </c>
      <c r="C29" s="12">
        <v>67</v>
      </c>
      <c r="D29" s="13">
        <v>83.6666666666667</v>
      </c>
      <c r="E29" s="14">
        <v>68</v>
      </c>
      <c r="F29" s="15">
        <v>50</v>
      </c>
      <c r="G29" s="16">
        <v>70.4166666666667</v>
      </c>
      <c r="H29" s="17">
        <v>24</v>
      </c>
      <c r="I29" s="29" t="s">
        <v>26</v>
      </c>
      <c r="J29" s="37"/>
      <c r="K29" s="44"/>
      <c r="L29" s="44"/>
      <c r="M29" s="44"/>
      <c r="N29" s="44"/>
      <c r="O29" s="44"/>
      <c r="P29" s="44"/>
      <c r="Q29" s="20"/>
      <c r="R29" s="27"/>
      <c r="S29" s="1"/>
    </row>
    <row r="30" ht="14.25" spans="1:19">
      <c r="A30" s="10">
        <v>25</v>
      </c>
      <c r="B30" s="380" t="s">
        <v>1242</v>
      </c>
      <c r="C30" s="12">
        <v>68</v>
      </c>
      <c r="D30" s="13">
        <v>83.4333333333333</v>
      </c>
      <c r="E30" s="14">
        <v>66.4</v>
      </c>
      <c r="F30" s="15">
        <v>50</v>
      </c>
      <c r="G30" s="16">
        <v>70.3333333333333</v>
      </c>
      <c r="H30" s="17">
        <v>26</v>
      </c>
      <c r="I30" s="29" t="s">
        <v>26</v>
      </c>
      <c r="J30" s="37"/>
      <c r="K30" s="44"/>
      <c r="L30" s="44"/>
      <c r="M30" s="44"/>
      <c r="N30" s="44"/>
      <c r="O30" s="44"/>
      <c r="P30" s="44"/>
      <c r="Q30" s="20"/>
      <c r="R30" s="27"/>
      <c r="S30" s="1"/>
    </row>
    <row r="31" spans="1:19">
      <c r="A31" s="10">
        <v>26</v>
      </c>
      <c r="B31" s="380" t="s">
        <v>1243</v>
      </c>
      <c r="C31" s="12">
        <v>63</v>
      </c>
      <c r="D31" s="13">
        <v>84.1666666666667</v>
      </c>
      <c r="E31" s="14">
        <v>68</v>
      </c>
      <c r="F31" s="15">
        <v>53.5</v>
      </c>
      <c r="G31" s="16">
        <v>70.3166666666667</v>
      </c>
      <c r="H31" s="17">
        <v>27</v>
      </c>
      <c r="I31" s="29" t="s">
        <v>26</v>
      </c>
      <c r="J31" s="10"/>
      <c r="K31" s="42"/>
      <c r="L31" s="42"/>
      <c r="M31" s="42"/>
      <c r="N31" s="42"/>
      <c r="O31" s="42"/>
      <c r="P31" s="42"/>
      <c r="Q31" s="27"/>
      <c r="R31" s="27"/>
      <c r="S31" s="1"/>
    </row>
    <row r="32" spans="1:19">
      <c r="A32" s="10">
        <v>27</v>
      </c>
      <c r="B32" s="380" t="s">
        <v>1244</v>
      </c>
      <c r="C32" s="12">
        <v>67</v>
      </c>
      <c r="D32" s="13">
        <v>83.8333333333333</v>
      </c>
      <c r="E32" s="14">
        <v>65.6</v>
      </c>
      <c r="F32" s="15">
        <v>50</v>
      </c>
      <c r="G32" s="16">
        <v>70.1233333333333</v>
      </c>
      <c r="H32" s="17">
        <v>28</v>
      </c>
      <c r="I32" s="29" t="s">
        <v>26</v>
      </c>
      <c r="J32" s="10"/>
      <c r="K32" s="41"/>
      <c r="L32" s="41"/>
      <c r="M32" s="41"/>
      <c r="N32" s="41"/>
      <c r="O32" s="41"/>
      <c r="P32" s="41"/>
      <c r="Q32" s="27"/>
      <c r="R32" s="27"/>
      <c r="S32" s="1"/>
    </row>
    <row r="33" spans="1:19">
      <c r="A33" s="10">
        <v>28</v>
      </c>
      <c r="B33" s="381" t="s">
        <v>1245</v>
      </c>
      <c r="C33" s="12">
        <v>67</v>
      </c>
      <c r="D33" s="13">
        <v>82.8</v>
      </c>
      <c r="E33" s="14">
        <v>68</v>
      </c>
      <c r="F33" s="15">
        <v>50</v>
      </c>
      <c r="G33" s="16">
        <v>70.07</v>
      </c>
      <c r="H33" s="17">
        <v>29</v>
      </c>
      <c r="I33" s="29" t="s">
        <v>26</v>
      </c>
      <c r="J33" s="10"/>
      <c r="K33" s="41"/>
      <c r="L33" s="41"/>
      <c r="M33" s="41"/>
      <c r="N33" s="41"/>
      <c r="O33" s="41"/>
      <c r="P33" s="41"/>
      <c r="Q33" s="27"/>
      <c r="R33" s="27"/>
      <c r="S33" s="1"/>
    </row>
    <row r="34" spans="1:19">
      <c r="A34" s="10">
        <v>29</v>
      </c>
      <c r="B34" s="380" t="s">
        <v>206</v>
      </c>
      <c r="C34" s="12">
        <v>67</v>
      </c>
      <c r="D34" s="13">
        <v>82.6</v>
      </c>
      <c r="E34" s="14">
        <v>65.6</v>
      </c>
      <c r="F34" s="15">
        <v>52</v>
      </c>
      <c r="G34" s="16">
        <v>70.03</v>
      </c>
      <c r="H34" s="17">
        <v>30</v>
      </c>
      <c r="I34" s="29" t="s">
        <v>26</v>
      </c>
      <c r="J34" s="10"/>
      <c r="K34" s="41"/>
      <c r="L34" s="41"/>
      <c r="M34" s="41"/>
      <c r="N34" s="41"/>
      <c r="O34" s="41"/>
      <c r="P34" s="41"/>
      <c r="Q34" s="27"/>
      <c r="R34" s="27"/>
      <c r="S34" s="1"/>
    </row>
    <row r="35" spans="1:19">
      <c r="A35" s="10">
        <v>30</v>
      </c>
      <c r="B35" s="380" t="s">
        <v>1246</v>
      </c>
      <c r="C35" s="12">
        <v>66</v>
      </c>
      <c r="D35" s="13">
        <v>83.3333333333333</v>
      </c>
      <c r="E35" s="14">
        <v>65.6</v>
      </c>
      <c r="F35" s="15">
        <v>50</v>
      </c>
      <c r="G35" s="16">
        <v>69.6733333333333</v>
      </c>
      <c r="H35" s="17">
        <v>32</v>
      </c>
      <c r="I35" s="29" t="s">
        <v>26</v>
      </c>
      <c r="J35" s="10"/>
      <c r="K35" s="41"/>
      <c r="L35" s="41"/>
      <c r="M35" s="41"/>
      <c r="N35" s="41"/>
      <c r="O35" s="41"/>
      <c r="P35" s="41"/>
      <c r="Q35" s="27"/>
      <c r="R35" s="27"/>
      <c r="S35" s="1"/>
    </row>
    <row r="36" spans="1:19">
      <c r="A36" s="10">
        <v>31</v>
      </c>
      <c r="B36" s="380" t="s">
        <v>1247</v>
      </c>
      <c r="C36" s="12">
        <v>66</v>
      </c>
      <c r="D36" s="13">
        <v>83.5666666666667</v>
      </c>
      <c r="E36" s="14">
        <v>64</v>
      </c>
      <c r="F36" s="15">
        <v>50</v>
      </c>
      <c r="G36" s="16">
        <v>69.5266666666667</v>
      </c>
      <c r="H36" s="17">
        <v>33</v>
      </c>
      <c r="I36" s="29" t="s">
        <v>26</v>
      </c>
      <c r="J36" s="10"/>
      <c r="K36" s="41"/>
      <c r="L36" s="41"/>
      <c r="M36" s="41"/>
      <c r="N36" s="41"/>
      <c r="O36" s="41"/>
      <c r="P36" s="41"/>
      <c r="Q36" s="27"/>
      <c r="R36" s="27"/>
      <c r="S36" s="1"/>
    </row>
    <row r="37" spans="1:19">
      <c r="A37" s="10">
        <v>32</v>
      </c>
      <c r="B37" s="381" t="s">
        <v>1248</v>
      </c>
      <c r="C37" s="19">
        <v>63</v>
      </c>
      <c r="D37" s="13">
        <v>84.3</v>
      </c>
      <c r="E37" s="20">
        <v>65.6</v>
      </c>
      <c r="F37" s="27">
        <v>50</v>
      </c>
      <c r="G37" s="16">
        <v>69.31</v>
      </c>
      <c r="H37" s="17">
        <v>34</v>
      </c>
      <c r="I37" s="29" t="s">
        <v>26</v>
      </c>
      <c r="J37" s="10"/>
      <c r="K37" s="41"/>
      <c r="L37" s="41"/>
      <c r="M37" s="41"/>
      <c r="N37" s="41"/>
      <c r="O37" s="41"/>
      <c r="P37" s="41"/>
      <c r="Q37" s="27"/>
      <c r="R37" s="27"/>
      <c r="S37" s="1"/>
    </row>
    <row r="38" spans="1:19">
      <c r="A38" s="10">
        <v>33</v>
      </c>
      <c r="B38" s="380" t="s">
        <v>1146</v>
      </c>
      <c r="C38" s="12">
        <v>66</v>
      </c>
      <c r="D38" s="13">
        <v>81.9</v>
      </c>
      <c r="E38" s="14">
        <v>64</v>
      </c>
      <c r="F38" s="15">
        <v>51</v>
      </c>
      <c r="G38" s="16">
        <v>69.06</v>
      </c>
      <c r="H38" s="17">
        <v>35</v>
      </c>
      <c r="I38" s="29" t="s">
        <v>26</v>
      </c>
      <c r="J38" s="10"/>
      <c r="K38" s="41"/>
      <c r="L38" s="41"/>
      <c r="M38" s="41"/>
      <c r="N38" s="41"/>
      <c r="O38" s="41"/>
      <c r="P38" s="41"/>
      <c r="Q38" s="27"/>
      <c r="R38" s="27"/>
      <c r="S38" s="1"/>
    </row>
    <row r="39" spans="1:19">
      <c r="A39" s="10">
        <v>34</v>
      </c>
      <c r="B39" s="380" t="s">
        <v>1249</v>
      </c>
      <c r="C39" s="12">
        <v>68</v>
      </c>
      <c r="D39" s="16">
        <v>78.9</v>
      </c>
      <c r="E39" s="14">
        <v>69.6</v>
      </c>
      <c r="F39" s="15">
        <v>50</v>
      </c>
      <c r="G39" s="16">
        <v>69</v>
      </c>
      <c r="H39" s="17">
        <v>36</v>
      </c>
      <c r="I39" s="29" t="s">
        <v>26</v>
      </c>
      <c r="J39" s="10"/>
      <c r="K39" s="41"/>
      <c r="L39" s="41"/>
      <c r="M39" s="41"/>
      <c r="N39" s="41"/>
      <c r="O39" s="41"/>
      <c r="P39" s="41"/>
      <c r="Q39" s="27"/>
      <c r="R39" s="27"/>
      <c r="S39" s="1"/>
    </row>
    <row r="40" spans="1:19">
      <c r="A40" s="4" t="s">
        <v>41</v>
      </c>
      <c r="B40" s="4"/>
      <c r="C40" s="5"/>
      <c r="D40" s="5"/>
      <c r="E40" s="5"/>
      <c r="F40" s="5"/>
      <c r="G40" s="5"/>
      <c r="H40" s="4"/>
      <c r="I40" s="4"/>
      <c r="J40" s="4"/>
      <c r="K40" s="5"/>
      <c r="L40" s="5"/>
      <c r="M40" s="5"/>
      <c r="N40" s="5"/>
      <c r="O40" s="5"/>
      <c r="P40" s="5"/>
      <c r="Q40" s="4"/>
      <c r="R40" s="4"/>
      <c r="S40" s="1"/>
    </row>
    <row r="41" spans="1:19">
      <c r="A41" s="4" t="s">
        <v>42</v>
      </c>
      <c r="B41" s="4"/>
      <c r="C41" s="5"/>
      <c r="D41" s="5"/>
      <c r="E41" s="5"/>
      <c r="F41" s="5"/>
      <c r="G41" s="5"/>
      <c r="H41" s="4"/>
      <c r="I41" s="4"/>
      <c r="J41" s="4"/>
      <c r="K41" s="5"/>
      <c r="L41" s="5"/>
      <c r="M41" s="5"/>
      <c r="N41" s="5"/>
      <c r="O41" s="5"/>
      <c r="P41" s="5"/>
      <c r="Q41" s="4"/>
      <c r="R41" s="4"/>
      <c r="S41" s="1"/>
    </row>
    <row r="42" spans="1:19">
      <c r="A42" s="4" t="s">
        <v>43</v>
      </c>
      <c r="B42" s="4"/>
      <c r="C42" s="5"/>
      <c r="D42" s="5"/>
      <c r="E42" s="5"/>
      <c r="F42" s="5"/>
      <c r="G42" s="5"/>
      <c r="H42" s="4"/>
      <c r="I42" s="4"/>
      <c r="J42" s="4"/>
      <c r="K42" s="5"/>
      <c r="L42" s="5"/>
      <c r="M42" s="5"/>
      <c r="N42" s="5"/>
      <c r="O42" s="5"/>
      <c r="P42" s="5"/>
      <c r="Q42" s="4"/>
      <c r="R42" s="4"/>
      <c r="S42" s="1"/>
    </row>
    <row r="43" spans="1:19">
      <c r="A43" s="4" t="s">
        <v>44</v>
      </c>
      <c r="B43" s="4"/>
      <c r="C43" s="5"/>
      <c r="D43" s="5"/>
      <c r="E43" s="5"/>
      <c r="F43" s="5"/>
      <c r="G43" s="5"/>
      <c r="H43" s="4"/>
      <c r="I43" s="4"/>
      <c r="J43" s="4"/>
      <c r="K43" s="5"/>
      <c r="L43" s="5"/>
      <c r="M43" s="5"/>
      <c r="N43" s="5"/>
      <c r="O43" s="5"/>
      <c r="P43" s="5"/>
      <c r="Q43" s="4"/>
      <c r="R43" s="4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14.25" spans="1:19">
      <c r="A45" s="28"/>
      <c r="B45" s="28"/>
      <c r="C45" s="28"/>
      <c r="D45" s="28"/>
      <c r="E45" s="28"/>
      <c r="F45" s="28"/>
      <c r="G45" s="28"/>
      <c r="H45" s="28"/>
      <c r="I45" s="28"/>
      <c r="J45" s="45"/>
      <c r="K45" s="28"/>
      <c r="L45" s="28"/>
      <c r="M45" s="28"/>
      <c r="N45" s="28"/>
      <c r="O45" s="28"/>
      <c r="P45" s="28"/>
      <c r="Q45" s="28"/>
      <c r="R45" s="28"/>
      <c r="S45" s="1"/>
    </row>
    <row r="46" ht="14.25" spans="1:19">
      <c r="A46" s="28"/>
      <c r="B46" s="28"/>
      <c r="C46" s="28"/>
      <c r="D46" s="28"/>
      <c r="E46" s="28"/>
      <c r="F46" s="28"/>
      <c r="G46" s="28"/>
      <c r="H46" s="28"/>
      <c r="I46" s="28"/>
      <c r="J46" s="45"/>
      <c r="K46" s="28"/>
      <c r="L46" s="28"/>
      <c r="M46" s="28"/>
      <c r="N46" s="28"/>
      <c r="O46" s="28"/>
      <c r="P46" s="28"/>
      <c r="Q46" s="28"/>
      <c r="R46" s="28"/>
      <c r="S46" s="1"/>
    </row>
    <row r="47" ht="14.25" spans="1:19">
      <c r="A47" s="28"/>
      <c r="B47" s="28"/>
      <c r="C47" s="28"/>
      <c r="D47" s="28"/>
      <c r="E47" s="28"/>
      <c r="F47" s="28"/>
      <c r="G47" s="28"/>
      <c r="H47" s="28"/>
      <c r="I47" s="28"/>
      <c r="J47" s="45"/>
      <c r="K47" s="28"/>
      <c r="L47" s="28"/>
      <c r="M47" s="28"/>
      <c r="N47" s="28"/>
      <c r="O47" s="28"/>
      <c r="P47" s="28"/>
      <c r="Q47" s="28"/>
      <c r="R47" s="28"/>
      <c r="S47" s="1"/>
    </row>
    <row r="48" ht="14.25" spans="1:19">
      <c r="A48" s="28"/>
      <c r="B48" s="28"/>
      <c r="C48" s="28"/>
      <c r="D48" s="28"/>
      <c r="E48" s="28"/>
      <c r="F48" s="28"/>
      <c r="G48" s="28"/>
      <c r="H48" s="28"/>
      <c r="I48" s="28"/>
      <c r="J48" s="45"/>
      <c r="K48" s="28"/>
      <c r="L48" s="28"/>
      <c r="M48" s="28"/>
      <c r="N48" s="28"/>
      <c r="O48" s="28"/>
      <c r="P48" s="28"/>
      <c r="Q48" s="28"/>
      <c r="R48" s="28"/>
      <c r="S48" s="1"/>
    </row>
    <row r="49" ht="14.25" spans="1:19">
      <c r="A49" s="28"/>
      <c r="B49" s="28"/>
      <c r="C49" s="28"/>
      <c r="D49" s="28"/>
      <c r="E49" s="28"/>
      <c r="F49" s="28"/>
      <c r="G49" s="28"/>
      <c r="H49" s="28"/>
      <c r="I49" s="28"/>
      <c r="J49" s="45"/>
      <c r="K49" s="28"/>
      <c r="L49" s="28"/>
      <c r="M49" s="28"/>
      <c r="N49" s="28"/>
      <c r="O49" s="28"/>
      <c r="P49" s="28"/>
      <c r="Q49" s="28"/>
      <c r="R49" s="28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45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45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45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L1" sqref="L1"/>
    </sheetView>
  </sheetViews>
  <sheetFormatPr defaultColWidth="9" defaultRowHeight="13.5"/>
  <cols>
    <col min="1" max="1" width="4.875" customWidth="1"/>
    <col min="2" max="2" width="6.875" customWidth="1"/>
    <col min="3" max="3" width="4.75" customWidth="1"/>
    <col min="4" max="4" width="6.125" customWidth="1"/>
    <col min="5" max="6" width="4.875" customWidth="1"/>
    <col min="7" max="7" width="8.5" customWidth="1"/>
    <col min="8" max="8" width="4.875" customWidth="1"/>
    <col min="9" max="9" width="6.25" customWidth="1"/>
    <col min="10" max="10" width="4.875" customWidth="1"/>
    <col min="11" max="11" width="6.375" customWidth="1"/>
    <col min="12" max="12" width="5.875" customWidth="1"/>
    <col min="13" max="13" width="6" customWidth="1"/>
    <col min="14" max="15" width="4.875" customWidth="1"/>
    <col min="16" max="16" width="6" customWidth="1"/>
    <col min="17" max="17" width="4.875" customWidth="1"/>
    <col min="18" max="18" width="8.25" customWidth="1"/>
  </cols>
  <sheetData>
    <row r="1" spans="1:1">
      <c r="A1" t="s">
        <v>0</v>
      </c>
    </row>
    <row r="2" ht="20.25" spans="1:20">
      <c r="A2" s="373" t="s">
        <v>1</v>
      </c>
      <c r="B2" s="373"/>
      <c r="C2" s="374"/>
      <c r="D2" s="374"/>
      <c r="E2" s="374"/>
      <c r="F2" s="374"/>
      <c r="G2" s="374"/>
      <c r="H2" s="373"/>
      <c r="I2" s="373"/>
      <c r="J2" s="373"/>
      <c r="K2" s="374"/>
      <c r="L2" s="374"/>
      <c r="M2" s="374"/>
      <c r="N2" s="374"/>
      <c r="O2" s="374"/>
      <c r="P2" s="374"/>
      <c r="Q2" s="373"/>
      <c r="R2" s="373"/>
      <c r="S2" s="76"/>
      <c r="T2" s="76"/>
    </row>
    <row r="3" ht="14.25" spans="1:20">
      <c r="A3" s="360" t="s">
        <v>85</v>
      </c>
      <c r="B3" s="360"/>
      <c r="C3" s="361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361"/>
      <c r="O3" s="361"/>
      <c r="P3" s="361"/>
      <c r="Q3" s="360"/>
      <c r="R3" s="360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6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6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86</v>
      </c>
      <c r="C6" s="63">
        <v>85</v>
      </c>
      <c r="D6" s="117">
        <v>86.2</v>
      </c>
      <c r="E6" s="63">
        <v>60</v>
      </c>
      <c r="F6" s="63">
        <v>57</v>
      </c>
      <c r="G6" s="64">
        <f t="shared" ref="G6:G39" si="0">C6*0.25+D6*0.4+E6*0.15+F6*0.2</f>
        <v>76.13</v>
      </c>
      <c r="H6" s="65">
        <v>1</v>
      </c>
      <c r="I6" s="77" t="s">
        <v>14</v>
      </c>
      <c r="J6" s="58">
        <v>35</v>
      </c>
      <c r="K6" s="348" t="s">
        <v>87</v>
      </c>
      <c r="L6" s="350">
        <v>60</v>
      </c>
      <c r="M6" s="375">
        <v>78.7833333333333</v>
      </c>
      <c r="N6" s="350">
        <v>60</v>
      </c>
      <c r="O6" s="350">
        <v>50</v>
      </c>
      <c r="P6" s="110">
        <f>L6*0.25+M6*0.4+N6*0.15+O6*0.2</f>
        <v>65.5133333333333</v>
      </c>
      <c r="Q6" s="352">
        <v>33</v>
      </c>
      <c r="R6" s="113" t="s">
        <v>26</v>
      </c>
      <c r="S6" s="204"/>
      <c r="T6" s="76"/>
    </row>
    <row r="7" ht="18" customHeight="1" spans="1:20">
      <c r="A7" s="58">
        <v>2</v>
      </c>
      <c r="B7" s="262" t="s">
        <v>88</v>
      </c>
      <c r="C7" s="63">
        <v>82</v>
      </c>
      <c r="D7" s="117">
        <v>87.9</v>
      </c>
      <c r="E7" s="63">
        <v>60</v>
      </c>
      <c r="F7" s="63">
        <v>55</v>
      </c>
      <c r="G7" s="64">
        <f t="shared" si="0"/>
        <v>75.66</v>
      </c>
      <c r="H7" s="65">
        <v>2</v>
      </c>
      <c r="I7" s="77" t="s">
        <v>14</v>
      </c>
      <c r="J7" s="58">
        <v>36</v>
      </c>
      <c r="K7" s="348" t="s">
        <v>89</v>
      </c>
      <c r="L7" s="350">
        <v>60</v>
      </c>
      <c r="M7" s="375">
        <v>69.5</v>
      </c>
      <c r="N7" s="350">
        <v>60</v>
      </c>
      <c r="O7" s="350">
        <v>50</v>
      </c>
      <c r="P7" s="110">
        <f>L7*0.25+M7*0.4+N7*0.15+O7*0.2</f>
        <v>61.8</v>
      </c>
      <c r="Q7" s="352">
        <v>40</v>
      </c>
      <c r="R7" s="113" t="s">
        <v>26</v>
      </c>
      <c r="S7" s="76"/>
      <c r="T7" s="76"/>
    </row>
    <row r="8" ht="18" customHeight="1" spans="1:20">
      <c r="A8" s="58">
        <v>3</v>
      </c>
      <c r="B8" s="262" t="s">
        <v>90</v>
      </c>
      <c r="C8" s="63">
        <v>85</v>
      </c>
      <c r="D8" s="117">
        <v>86.5</v>
      </c>
      <c r="E8" s="63">
        <v>60</v>
      </c>
      <c r="F8" s="63">
        <v>50</v>
      </c>
      <c r="G8" s="64">
        <f t="shared" si="0"/>
        <v>74.85</v>
      </c>
      <c r="H8" s="65">
        <v>3</v>
      </c>
      <c r="I8" s="77" t="s">
        <v>14</v>
      </c>
      <c r="J8" s="58">
        <v>37</v>
      </c>
      <c r="K8" s="348" t="s">
        <v>91</v>
      </c>
      <c r="L8" s="350">
        <v>71</v>
      </c>
      <c r="M8" s="375">
        <v>79.9666666666667</v>
      </c>
      <c r="N8" s="350">
        <v>60</v>
      </c>
      <c r="O8" s="350">
        <v>52</v>
      </c>
      <c r="P8" s="110">
        <f t="shared" ref="P6:P11" si="1">L8*0.25+M8*0.4+N8*0.15+O8*0.2</f>
        <v>69.1366666666667</v>
      </c>
      <c r="Q8" s="352">
        <v>15</v>
      </c>
      <c r="R8" s="113" t="s">
        <v>39</v>
      </c>
      <c r="S8" s="76"/>
      <c r="T8" s="76"/>
    </row>
    <row r="9" ht="18" customHeight="1" spans="1:20">
      <c r="A9" s="58">
        <v>4</v>
      </c>
      <c r="B9" s="262" t="s">
        <v>92</v>
      </c>
      <c r="C9" s="63">
        <v>85</v>
      </c>
      <c r="D9" s="117">
        <v>85.5166666666667</v>
      </c>
      <c r="E9" s="63">
        <v>60</v>
      </c>
      <c r="F9" s="63">
        <v>50</v>
      </c>
      <c r="G9" s="64">
        <f t="shared" si="0"/>
        <v>74.4566666666667</v>
      </c>
      <c r="H9" s="65">
        <v>4</v>
      </c>
      <c r="I9" s="77" t="s">
        <v>14</v>
      </c>
      <c r="J9" s="58">
        <v>38</v>
      </c>
      <c r="K9" s="348" t="s">
        <v>93</v>
      </c>
      <c r="L9" s="350">
        <v>63</v>
      </c>
      <c r="M9" s="375">
        <v>77.1833333333333</v>
      </c>
      <c r="N9" s="350">
        <v>60</v>
      </c>
      <c r="O9" s="350">
        <v>51</v>
      </c>
      <c r="P9" s="110">
        <f t="shared" si="1"/>
        <v>65.8233333333333</v>
      </c>
      <c r="Q9" s="352">
        <v>29</v>
      </c>
      <c r="R9" s="113" t="s">
        <v>39</v>
      </c>
      <c r="S9" s="76"/>
      <c r="T9" s="76"/>
    </row>
    <row r="10" ht="18" customHeight="1" spans="1:20">
      <c r="A10" s="58">
        <v>5</v>
      </c>
      <c r="B10" s="262" t="s">
        <v>94</v>
      </c>
      <c r="C10" s="63">
        <v>83</v>
      </c>
      <c r="D10" s="117">
        <v>82.05</v>
      </c>
      <c r="E10" s="63">
        <v>60</v>
      </c>
      <c r="F10" s="63">
        <v>57</v>
      </c>
      <c r="G10" s="64">
        <f t="shared" si="0"/>
        <v>73.97</v>
      </c>
      <c r="H10" s="65">
        <v>5</v>
      </c>
      <c r="I10" s="77" t="s">
        <v>14</v>
      </c>
      <c r="J10" s="58">
        <v>39</v>
      </c>
      <c r="K10" s="348" t="s">
        <v>95</v>
      </c>
      <c r="L10" s="350">
        <v>60</v>
      </c>
      <c r="M10" s="375">
        <v>73.9666666666667</v>
      </c>
      <c r="N10" s="350">
        <v>60</v>
      </c>
      <c r="O10" s="350">
        <v>50</v>
      </c>
      <c r="P10" s="110">
        <f t="shared" si="1"/>
        <v>63.5866666666667</v>
      </c>
      <c r="Q10" s="352">
        <v>39</v>
      </c>
      <c r="R10" s="113" t="s">
        <v>39</v>
      </c>
      <c r="S10" s="76"/>
      <c r="T10" s="76"/>
    </row>
    <row r="11" ht="18" customHeight="1" spans="1:20">
      <c r="A11" s="58">
        <v>6</v>
      </c>
      <c r="B11" s="262" t="s">
        <v>96</v>
      </c>
      <c r="C11" s="63">
        <v>73</v>
      </c>
      <c r="D11" s="117">
        <v>85.25</v>
      </c>
      <c r="E11" s="63">
        <v>60</v>
      </c>
      <c r="F11" s="63">
        <v>55</v>
      </c>
      <c r="G11" s="64">
        <f t="shared" si="0"/>
        <v>72.35</v>
      </c>
      <c r="H11" s="65">
        <v>6</v>
      </c>
      <c r="I11" s="77" t="s">
        <v>14</v>
      </c>
      <c r="J11" s="58">
        <v>40</v>
      </c>
      <c r="K11" s="348" t="s">
        <v>97</v>
      </c>
      <c r="L11" s="350">
        <v>60</v>
      </c>
      <c r="M11" s="375">
        <v>77.45</v>
      </c>
      <c r="N11" s="350">
        <v>60</v>
      </c>
      <c r="O11" s="350">
        <v>50</v>
      </c>
      <c r="P11" s="110">
        <f t="shared" si="1"/>
        <v>64.98</v>
      </c>
      <c r="Q11" s="352">
        <v>37</v>
      </c>
      <c r="R11" s="113" t="s">
        <v>39</v>
      </c>
      <c r="S11" s="76"/>
      <c r="T11" s="76"/>
    </row>
    <row r="12" ht="18" customHeight="1" spans="1:20">
      <c r="A12" s="58">
        <v>7</v>
      </c>
      <c r="B12" s="262" t="s">
        <v>98</v>
      </c>
      <c r="C12" s="63">
        <v>71</v>
      </c>
      <c r="D12" s="117">
        <v>88.85</v>
      </c>
      <c r="E12" s="63">
        <v>60</v>
      </c>
      <c r="F12" s="63">
        <v>50</v>
      </c>
      <c r="G12" s="64">
        <f t="shared" si="0"/>
        <v>72.29</v>
      </c>
      <c r="H12" s="65">
        <v>7</v>
      </c>
      <c r="I12" s="77" t="s">
        <v>14</v>
      </c>
      <c r="J12" s="58">
        <v>41</v>
      </c>
      <c r="K12" s="59"/>
      <c r="L12" s="63"/>
      <c r="M12" s="96"/>
      <c r="N12" s="63"/>
      <c r="O12" s="63"/>
      <c r="P12" s="64"/>
      <c r="Q12" s="90"/>
      <c r="R12" s="77"/>
      <c r="S12" s="76"/>
      <c r="T12" s="76"/>
    </row>
    <row r="13" ht="18" customHeight="1" spans="1:20">
      <c r="A13" s="58">
        <v>8</v>
      </c>
      <c r="B13" s="262" t="s">
        <v>99</v>
      </c>
      <c r="C13" s="63">
        <v>71</v>
      </c>
      <c r="D13" s="117">
        <v>87.7333333333333</v>
      </c>
      <c r="E13" s="63">
        <v>60</v>
      </c>
      <c r="F13" s="63">
        <v>51</v>
      </c>
      <c r="G13" s="64">
        <f t="shared" si="0"/>
        <v>72.0433333333333</v>
      </c>
      <c r="H13" s="65">
        <v>8</v>
      </c>
      <c r="I13" s="77" t="s">
        <v>14</v>
      </c>
      <c r="J13" s="58">
        <v>42</v>
      </c>
      <c r="K13" s="59"/>
      <c r="L13" s="63"/>
      <c r="M13" s="96"/>
      <c r="N13" s="63"/>
      <c r="O13" s="63"/>
      <c r="P13" s="64"/>
      <c r="Q13" s="90"/>
      <c r="R13" s="77"/>
      <c r="S13" s="76"/>
      <c r="T13" s="76"/>
    </row>
    <row r="14" ht="18" customHeight="1" spans="1:20">
      <c r="A14" s="58">
        <v>9</v>
      </c>
      <c r="B14" s="262" t="s">
        <v>100</v>
      </c>
      <c r="C14" s="63">
        <v>77</v>
      </c>
      <c r="D14" s="117">
        <v>82.2</v>
      </c>
      <c r="E14" s="63">
        <v>60</v>
      </c>
      <c r="F14" s="63">
        <v>50</v>
      </c>
      <c r="G14" s="64">
        <f t="shared" si="0"/>
        <v>71.13</v>
      </c>
      <c r="H14" s="65">
        <v>9</v>
      </c>
      <c r="I14" s="77" t="s">
        <v>20</v>
      </c>
      <c r="J14" s="58">
        <v>43</v>
      </c>
      <c r="K14" s="59"/>
      <c r="L14" s="63"/>
      <c r="M14" s="96"/>
      <c r="N14" s="63"/>
      <c r="O14" s="63"/>
      <c r="P14" s="64"/>
      <c r="Q14" s="65"/>
      <c r="R14" s="77"/>
      <c r="S14" s="76"/>
      <c r="T14" s="76"/>
    </row>
    <row r="15" ht="18" customHeight="1" spans="1:20">
      <c r="A15" s="58">
        <v>10</v>
      </c>
      <c r="B15" s="262" t="s">
        <v>101</v>
      </c>
      <c r="C15" s="63">
        <v>80</v>
      </c>
      <c r="D15" s="117">
        <v>80.3166666666667</v>
      </c>
      <c r="E15" s="63">
        <v>60</v>
      </c>
      <c r="F15" s="63">
        <v>50</v>
      </c>
      <c r="G15" s="64">
        <f t="shared" si="0"/>
        <v>71.1266666666667</v>
      </c>
      <c r="H15" s="65">
        <v>10</v>
      </c>
      <c r="I15" s="77" t="s">
        <v>20</v>
      </c>
      <c r="J15" s="58">
        <v>44</v>
      </c>
      <c r="K15" s="66"/>
      <c r="L15" s="63"/>
      <c r="M15" s="96"/>
      <c r="N15" s="63"/>
      <c r="O15" s="63"/>
      <c r="P15" s="64"/>
      <c r="Q15" s="90"/>
      <c r="R15" s="77"/>
      <c r="S15" s="76"/>
      <c r="T15" s="76"/>
    </row>
    <row r="16" ht="18" customHeight="1" spans="1:20">
      <c r="A16" s="58">
        <v>11</v>
      </c>
      <c r="B16" s="262" t="s">
        <v>102</v>
      </c>
      <c r="C16" s="63">
        <v>68</v>
      </c>
      <c r="D16" s="117">
        <v>85.3833333333333</v>
      </c>
      <c r="E16" s="63">
        <v>60</v>
      </c>
      <c r="F16" s="63">
        <v>50</v>
      </c>
      <c r="G16" s="64">
        <f t="shared" si="0"/>
        <v>70.1533333333333</v>
      </c>
      <c r="H16" s="65">
        <v>11</v>
      </c>
      <c r="I16" s="77" t="s">
        <v>20</v>
      </c>
      <c r="J16" s="79">
        <v>45</v>
      </c>
      <c r="K16" s="66"/>
      <c r="L16" s="376"/>
      <c r="M16" s="96"/>
      <c r="N16" s="376"/>
      <c r="O16" s="63"/>
      <c r="P16" s="64"/>
      <c r="Q16" s="91"/>
      <c r="R16" s="77"/>
      <c r="S16" s="76"/>
      <c r="T16" s="76"/>
    </row>
    <row r="17" ht="18" customHeight="1" spans="1:20">
      <c r="A17" s="58">
        <v>12</v>
      </c>
      <c r="B17" s="262" t="s">
        <v>103</v>
      </c>
      <c r="C17" s="63">
        <v>68</v>
      </c>
      <c r="D17" s="117">
        <v>85.3666666666667</v>
      </c>
      <c r="E17" s="63">
        <v>60</v>
      </c>
      <c r="F17" s="63">
        <v>50</v>
      </c>
      <c r="G17" s="64">
        <f t="shared" si="0"/>
        <v>70.1466666666667</v>
      </c>
      <c r="H17" s="65">
        <v>12</v>
      </c>
      <c r="I17" s="77" t="s">
        <v>20</v>
      </c>
      <c r="J17" s="58">
        <v>46</v>
      </c>
      <c r="K17" s="59"/>
      <c r="L17" s="63"/>
      <c r="M17" s="96"/>
      <c r="N17" s="63"/>
      <c r="O17" s="63"/>
      <c r="P17" s="64"/>
      <c r="Q17" s="90"/>
      <c r="R17" s="77"/>
      <c r="S17" s="76"/>
      <c r="T17" s="76"/>
    </row>
    <row r="18" ht="18" customHeight="1" spans="1:18">
      <c r="A18" s="58">
        <v>13</v>
      </c>
      <c r="B18" s="262" t="s">
        <v>104</v>
      </c>
      <c r="C18" s="63">
        <v>74</v>
      </c>
      <c r="D18" s="117">
        <v>79.85</v>
      </c>
      <c r="E18" s="63">
        <v>60</v>
      </c>
      <c r="F18" s="63">
        <v>50</v>
      </c>
      <c r="G18" s="64">
        <f t="shared" si="0"/>
        <v>69.44</v>
      </c>
      <c r="H18" s="65">
        <v>13</v>
      </c>
      <c r="I18" s="77" t="s">
        <v>20</v>
      </c>
      <c r="J18" s="58"/>
      <c r="K18" s="80"/>
      <c r="L18" s="80"/>
      <c r="M18" s="80"/>
      <c r="N18" s="80"/>
      <c r="O18" s="80"/>
      <c r="P18" s="80"/>
      <c r="Q18" s="90"/>
      <c r="R18" s="77"/>
    </row>
    <row r="19" ht="18" customHeight="1" spans="1:18">
      <c r="A19" s="58">
        <v>14</v>
      </c>
      <c r="B19" s="262" t="s">
        <v>105</v>
      </c>
      <c r="C19" s="63">
        <v>73</v>
      </c>
      <c r="D19" s="117">
        <v>80.2166666666667</v>
      </c>
      <c r="E19" s="63">
        <v>60</v>
      </c>
      <c r="F19" s="63">
        <v>50</v>
      </c>
      <c r="G19" s="64">
        <f t="shared" si="0"/>
        <v>69.3366666666667</v>
      </c>
      <c r="H19" s="65">
        <v>14</v>
      </c>
      <c r="I19" s="77" t="s">
        <v>20</v>
      </c>
      <c r="J19" s="58"/>
      <c r="K19" s="80"/>
      <c r="L19" s="80"/>
      <c r="M19" s="80"/>
      <c r="N19" s="80"/>
      <c r="O19" s="80"/>
      <c r="P19" s="80"/>
      <c r="Q19" s="90"/>
      <c r="R19" s="77"/>
    </row>
    <row r="20" ht="18" customHeight="1" spans="1:18">
      <c r="A20" s="58">
        <v>15</v>
      </c>
      <c r="B20" s="262" t="s">
        <v>106</v>
      </c>
      <c r="C20" s="63">
        <v>68</v>
      </c>
      <c r="D20" s="117">
        <v>82.8</v>
      </c>
      <c r="E20" s="63">
        <v>60</v>
      </c>
      <c r="F20" s="63">
        <v>50</v>
      </c>
      <c r="G20" s="64">
        <f t="shared" si="0"/>
        <v>69.12</v>
      </c>
      <c r="H20" s="65">
        <v>16</v>
      </c>
      <c r="I20" s="77" t="s">
        <v>20</v>
      </c>
      <c r="J20" s="58"/>
      <c r="K20" s="86"/>
      <c r="L20" s="86"/>
      <c r="M20" s="86"/>
      <c r="N20" s="86"/>
      <c r="O20" s="86"/>
      <c r="P20" s="86"/>
      <c r="Q20" s="90"/>
      <c r="R20" s="90"/>
    </row>
    <row r="21" ht="18" customHeight="1" spans="1:18">
      <c r="A21" s="58">
        <v>16</v>
      </c>
      <c r="B21" s="262" t="s">
        <v>107</v>
      </c>
      <c r="C21" s="63">
        <v>67</v>
      </c>
      <c r="D21" s="117">
        <v>81.5</v>
      </c>
      <c r="E21" s="63">
        <v>60</v>
      </c>
      <c r="F21" s="63">
        <v>50</v>
      </c>
      <c r="G21" s="64">
        <f t="shared" si="0"/>
        <v>68.35</v>
      </c>
      <c r="H21" s="65">
        <v>17</v>
      </c>
      <c r="I21" s="77" t="s">
        <v>26</v>
      </c>
      <c r="J21" s="58"/>
      <c r="K21" s="86"/>
      <c r="L21" s="86"/>
      <c r="M21" s="86"/>
      <c r="N21" s="86"/>
      <c r="O21" s="86"/>
      <c r="P21" s="86"/>
      <c r="Q21" s="90"/>
      <c r="R21" s="90"/>
    </row>
    <row r="22" ht="18" customHeight="1" spans="1:18">
      <c r="A22" s="58">
        <v>17</v>
      </c>
      <c r="B22" s="262" t="s">
        <v>108</v>
      </c>
      <c r="C22" s="63">
        <v>60</v>
      </c>
      <c r="D22" s="117">
        <v>85.35</v>
      </c>
      <c r="E22" s="63">
        <v>60</v>
      </c>
      <c r="F22" s="63">
        <v>50</v>
      </c>
      <c r="G22" s="64">
        <f t="shared" si="0"/>
        <v>68.14</v>
      </c>
      <c r="H22" s="65">
        <v>18</v>
      </c>
      <c r="I22" s="77" t="s">
        <v>26</v>
      </c>
      <c r="J22" s="58"/>
      <c r="K22" s="86"/>
      <c r="L22" s="86"/>
      <c r="M22" s="86"/>
      <c r="N22" s="86"/>
      <c r="O22" s="86"/>
      <c r="P22" s="86"/>
      <c r="Q22" s="90"/>
      <c r="R22" s="90"/>
    </row>
    <row r="23" ht="18" customHeight="1" spans="1:18">
      <c r="A23" s="58">
        <v>18</v>
      </c>
      <c r="B23" s="262" t="s">
        <v>109</v>
      </c>
      <c r="C23" s="63">
        <v>60</v>
      </c>
      <c r="D23" s="117">
        <v>83.8</v>
      </c>
      <c r="E23" s="63">
        <v>60</v>
      </c>
      <c r="F23" s="63">
        <v>50</v>
      </c>
      <c r="G23" s="64">
        <f t="shared" si="0"/>
        <v>67.52</v>
      </c>
      <c r="H23" s="65">
        <v>19</v>
      </c>
      <c r="I23" s="77" t="s">
        <v>26</v>
      </c>
      <c r="J23" s="58"/>
      <c r="K23" s="86"/>
      <c r="L23" s="86"/>
      <c r="M23" s="86"/>
      <c r="N23" s="86"/>
      <c r="O23" s="86"/>
      <c r="P23" s="86"/>
      <c r="Q23" s="90"/>
      <c r="R23" s="90"/>
    </row>
    <row r="24" ht="18" customHeight="1" spans="1:18">
      <c r="A24" s="58">
        <v>19</v>
      </c>
      <c r="B24" s="262" t="s">
        <v>110</v>
      </c>
      <c r="C24" s="63">
        <v>63</v>
      </c>
      <c r="D24" s="117">
        <v>81.6166666666667</v>
      </c>
      <c r="E24" s="63">
        <v>60</v>
      </c>
      <c r="F24" s="63">
        <v>50</v>
      </c>
      <c r="G24" s="64">
        <f t="shared" si="0"/>
        <v>67.3966666666667</v>
      </c>
      <c r="H24" s="65">
        <v>20</v>
      </c>
      <c r="I24" s="77" t="s">
        <v>26</v>
      </c>
      <c r="J24" s="58"/>
      <c r="K24" s="86"/>
      <c r="L24" s="86"/>
      <c r="M24" s="86"/>
      <c r="N24" s="86"/>
      <c r="O24" s="86"/>
      <c r="P24" s="86"/>
      <c r="Q24" s="90"/>
      <c r="R24" s="90"/>
    </row>
    <row r="25" ht="18" customHeight="1" spans="1:18">
      <c r="A25" s="58">
        <v>20</v>
      </c>
      <c r="B25" s="262" t="s">
        <v>111</v>
      </c>
      <c r="C25" s="63">
        <v>68</v>
      </c>
      <c r="D25" s="117">
        <v>77.2</v>
      </c>
      <c r="E25" s="63">
        <v>60</v>
      </c>
      <c r="F25" s="63">
        <v>52</v>
      </c>
      <c r="G25" s="64">
        <f t="shared" si="0"/>
        <v>67.28</v>
      </c>
      <c r="H25" s="65">
        <v>21</v>
      </c>
      <c r="I25" s="77" t="s">
        <v>26</v>
      </c>
      <c r="J25" s="58"/>
      <c r="K25" s="86"/>
      <c r="L25" s="86"/>
      <c r="M25" s="86"/>
      <c r="N25" s="86"/>
      <c r="O25" s="86"/>
      <c r="P25" s="86"/>
      <c r="Q25" s="90"/>
      <c r="R25" s="90"/>
    </row>
    <row r="26" ht="18" customHeight="1" spans="1:18">
      <c r="A26" s="58">
        <v>21</v>
      </c>
      <c r="B26" s="262" t="s">
        <v>112</v>
      </c>
      <c r="C26" s="63">
        <v>63</v>
      </c>
      <c r="D26" s="117">
        <v>80.95</v>
      </c>
      <c r="E26" s="63">
        <v>60</v>
      </c>
      <c r="F26" s="63">
        <v>50</v>
      </c>
      <c r="G26" s="64">
        <f t="shared" si="0"/>
        <v>67.13</v>
      </c>
      <c r="H26" s="65">
        <v>22</v>
      </c>
      <c r="I26" s="77" t="s">
        <v>26</v>
      </c>
      <c r="J26" s="58"/>
      <c r="K26" s="86"/>
      <c r="L26" s="86"/>
      <c r="M26" s="86"/>
      <c r="N26" s="86"/>
      <c r="O26" s="86"/>
      <c r="P26" s="86"/>
      <c r="Q26" s="90"/>
      <c r="R26" s="90"/>
    </row>
    <row r="27" ht="18" customHeight="1" spans="1:18">
      <c r="A27" s="58">
        <v>22</v>
      </c>
      <c r="B27" s="262" t="s">
        <v>113</v>
      </c>
      <c r="C27" s="63">
        <v>63</v>
      </c>
      <c r="D27" s="117">
        <v>78.4333333333333</v>
      </c>
      <c r="E27" s="63">
        <v>60</v>
      </c>
      <c r="F27" s="63">
        <v>51</v>
      </c>
      <c r="G27" s="64">
        <f t="shared" si="0"/>
        <v>66.3233333333333</v>
      </c>
      <c r="H27" s="65">
        <v>24</v>
      </c>
      <c r="I27" s="77" t="s">
        <v>26</v>
      </c>
      <c r="J27" s="58"/>
      <c r="K27" s="86"/>
      <c r="L27" s="86"/>
      <c r="M27" s="86"/>
      <c r="N27" s="86"/>
      <c r="O27" s="86"/>
      <c r="P27" s="86"/>
      <c r="Q27" s="90"/>
      <c r="R27" s="90"/>
    </row>
    <row r="28" ht="18" customHeight="1" spans="1:18">
      <c r="A28" s="58">
        <v>23</v>
      </c>
      <c r="B28" s="262" t="s">
        <v>114</v>
      </c>
      <c r="C28" s="63">
        <v>60</v>
      </c>
      <c r="D28" s="117">
        <v>80.8</v>
      </c>
      <c r="E28" s="63">
        <v>60</v>
      </c>
      <c r="F28" s="63">
        <v>50</v>
      </c>
      <c r="G28" s="64">
        <f t="shared" si="0"/>
        <v>66.32</v>
      </c>
      <c r="H28" s="65">
        <v>25</v>
      </c>
      <c r="I28" s="77" t="s">
        <v>26</v>
      </c>
      <c r="J28" s="58"/>
      <c r="K28" s="80"/>
      <c r="L28" s="80"/>
      <c r="M28" s="80"/>
      <c r="N28" s="80"/>
      <c r="O28" s="80"/>
      <c r="P28" s="80"/>
      <c r="Q28" s="90"/>
      <c r="R28" s="90"/>
    </row>
    <row r="29" ht="18" customHeight="1" spans="1:18">
      <c r="A29" s="58">
        <v>24</v>
      </c>
      <c r="B29" s="262" t="s">
        <v>115</v>
      </c>
      <c r="C29" s="63">
        <v>60</v>
      </c>
      <c r="D29" s="117">
        <v>80.7166666666667</v>
      </c>
      <c r="E29" s="63">
        <v>60</v>
      </c>
      <c r="F29" s="63">
        <v>50</v>
      </c>
      <c r="G29" s="64">
        <f t="shared" si="0"/>
        <v>66.2866666666667</v>
      </c>
      <c r="H29" s="65">
        <v>26</v>
      </c>
      <c r="I29" s="77" t="s">
        <v>26</v>
      </c>
      <c r="J29" s="58"/>
      <c r="K29" s="80"/>
      <c r="L29" s="80"/>
      <c r="M29" s="80"/>
      <c r="N29" s="80"/>
      <c r="O29" s="80"/>
      <c r="P29" s="80"/>
      <c r="Q29" s="90"/>
      <c r="R29" s="90"/>
    </row>
    <row r="30" ht="18" customHeight="1" spans="1:18">
      <c r="A30" s="58">
        <v>25</v>
      </c>
      <c r="B30" s="262" t="s">
        <v>116</v>
      </c>
      <c r="C30" s="63">
        <v>60</v>
      </c>
      <c r="D30" s="117">
        <v>80.1833333333333</v>
      </c>
      <c r="E30" s="63">
        <v>60</v>
      </c>
      <c r="F30" s="63">
        <v>51</v>
      </c>
      <c r="G30" s="64">
        <f t="shared" si="0"/>
        <v>66.2733333333333</v>
      </c>
      <c r="H30" s="65">
        <v>27</v>
      </c>
      <c r="I30" s="77" t="s">
        <v>26</v>
      </c>
      <c r="J30" s="58"/>
      <c r="K30" s="80"/>
      <c r="L30" s="80"/>
      <c r="M30" s="80"/>
      <c r="N30" s="80"/>
      <c r="O30" s="80"/>
      <c r="P30" s="80"/>
      <c r="Q30" s="90"/>
      <c r="R30" s="90"/>
    </row>
    <row r="31" ht="18" customHeight="1" spans="1:18">
      <c r="A31" s="58">
        <v>26</v>
      </c>
      <c r="B31" s="262" t="s">
        <v>117</v>
      </c>
      <c r="C31" s="63">
        <v>60</v>
      </c>
      <c r="D31" s="117">
        <v>79.6666666666667</v>
      </c>
      <c r="E31" s="63">
        <v>60</v>
      </c>
      <c r="F31" s="63">
        <v>50</v>
      </c>
      <c r="G31" s="64">
        <f t="shared" si="0"/>
        <v>65.8666666666667</v>
      </c>
      <c r="H31" s="65">
        <v>28</v>
      </c>
      <c r="I31" s="77" t="s">
        <v>26</v>
      </c>
      <c r="J31" s="58"/>
      <c r="K31" s="80"/>
      <c r="L31" s="80"/>
      <c r="M31" s="80"/>
      <c r="N31" s="80"/>
      <c r="O31" s="80"/>
      <c r="P31" s="80"/>
      <c r="Q31" s="90"/>
      <c r="R31" s="90"/>
    </row>
    <row r="32" ht="18" customHeight="1" spans="1:18">
      <c r="A32" s="58">
        <v>27</v>
      </c>
      <c r="B32" s="262" t="s">
        <v>118</v>
      </c>
      <c r="C32" s="63">
        <v>62</v>
      </c>
      <c r="D32" s="117">
        <v>78.3</v>
      </c>
      <c r="E32" s="63">
        <v>60</v>
      </c>
      <c r="F32" s="63">
        <v>50</v>
      </c>
      <c r="G32" s="64">
        <f t="shared" si="0"/>
        <v>65.82</v>
      </c>
      <c r="H32" s="65">
        <v>30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262" t="s">
        <v>119</v>
      </c>
      <c r="C33" s="63">
        <v>63</v>
      </c>
      <c r="D33" s="117">
        <v>77.0166666666667</v>
      </c>
      <c r="E33" s="63">
        <v>60</v>
      </c>
      <c r="F33" s="63">
        <v>50</v>
      </c>
      <c r="G33" s="64">
        <f t="shared" si="0"/>
        <v>65.5566666666667</v>
      </c>
      <c r="H33" s="65">
        <v>31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262" t="s">
        <v>120</v>
      </c>
      <c r="C34" s="63">
        <v>60</v>
      </c>
      <c r="D34" s="117">
        <v>78.8333333333333</v>
      </c>
      <c r="E34" s="63">
        <v>60</v>
      </c>
      <c r="F34" s="63">
        <v>50</v>
      </c>
      <c r="G34" s="64">
        <f t="shared" si="0"/>
        <v>65.5333333333333</v>
      </c>
      <c r="H34" s="65">
        <v>32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262" t="s">
        <v>121</v>
      </c>
      <c r="C35" s="63">
        <v>60</v>
      </c>
      <c r="D35" s="117">
        <v>78.7166666666667</v>
      </c>
      <c r="E35" s="63">
        <v>60</v>
      </c>
      <c r="F35" s="63">
        <v>50</v>
      </c>
      <c r="G35" s="64">
        <f t="shared" si="0"/>
        <v>65.4866666666667</v>
      </c>
      <c r="H35" s="65">
        <v>34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262" t="s">
        <v>122</v>
      </c>
      <c r="C36" s="63">
        <v>60</v>
      </c>
      <c r="D36" s="117">
        <v>78.2333333333333</v>
      </c>
      <c r="E36" s="63">
        <v>60</v>
      </c>
      <c r="F36" s="63">
        <v>50</v>
      </c>
      <c r="G36" s="64">
        <f t="shared" si="0"/>
        <v>65.2933333333333</v>
      </c>
      <c r="H36" s="65">
        <v>35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262" t="s">
        <v>123</v>
      </c>
      <c r="C37" s="63">
        <v>60</v>
      </c>
      <c r="D37" s="117">
        <v>78.0666666666667</v>
      </c>
      <c r="E37" s="63">
        <v>60</v>
      </c>
      <c r="F37" s="63">
        <v>50</v>
      </c>
      <c r="G37" s="64">
        <f t="shared" si="0"/>
        <v>65.2266666666667</v>
      </c>
      <c r="H37" s="65">
        <v>36</v>
      </c>
      <c r="I37" s="77" t="s">
        <v>39</v>
      </c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262" t="s">
        <v>124</v>
      </c>
      <c r="C38" s="63">
        <v>60</v>
      </c>
      <c r="D38" s="117">
        <v>75.6166666666667</v>
      </c>
      <c r="E38" s="63">
        <v>60</v>
      </c>
      <c r="F38" s="63">
        <v>50</v>
      </c>
      <c r="G38" s="64">
        <f t="shared" si="0"/>
        <v>64.2466666666667</v>
      </c>
      <c r="H38" s="65">
        <v>38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262" t="s">
        <v>125</v>
      </c>
      <c r="C39" s="63">
        <v>60</v>
      </c>
      <c r="D39" s="117">
        <v>75.55</v>
      </c>
      <c r="E39" s="63">
        <v>60</v>
      </c>
      <c r="F39" s="63">
        <v>50</v>
      </c>
      <c r="G39" s="64">
        <f t="shared" si="0"/>
        <v>64.22</v>
      </c>
      <c r="H39" s="65">
        <v>39</v>
      </c>
      <c r="I39" s="77" t="s">
        <v>39</v>
      </c>
      <c r="J39" s="58"/>
      <c r="K39" s="80"/>
      <c r="L39" s="80"/>
      <c r="M39" s="80"/>
      <c r="N39" s="80"/>
      <c r="O39" s="80"/>
      <c r="P39" s="80"/>
      <c r="Q39" s="90"/>
      <c r="R39" s="90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sortState ref="A6:H45">
    <sortCondition ref="G6:G45" descending="1"/>
  </sortState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X19" sqref="X19"/>
    </sheetView>
  </sheetViews>
  <sheetFormatPr defaultColWidth="9" defaultRowHeight="13.5"/>
  <cols>
    <col min="1" max="1" width="4.875" customWidth="1"/>
    <col min="2" max="3" width="6.875" customWidth="1"/>
    <col min="4" max="4" width="6.5" customWidth="1"/>
    <col min="5" max="6" width="4.875" customWidth="1"/>
    <col min="7" max="7" width="6.25" customWidth="1"/>
    <col min="8" max="8" width="4.875" customWidth="1"/>
    <col min="9" max="9" width="6.75" customWidth="1"/>
    <col min="10" max="10" width="4.875" customWidth="1"/>
    <col min="11" max="11" width="7" customWidth="1"/>
    <col min="12" max="12" width="7.25" customWidth="1"/>
    <col min="13" max="13" width="6.75" customWidth="1"/>
    <col min="14" max="15" width="4.875" customWidth="1"/>
    <col min="16" max="16" width="6.25" customWidth="1"/>
    <col min="17" max="17" width="4.875" customWidth="1"/>
    <col min="18" max="18" width="6.375" customWidth="1"/>
  </cols>
  <sheetData>
    <row r="1" spans="1:1">
      <c r="A1" t="s">
        <v>0</v>
      </c>
    </row>
    <row r="2" ht="20.25" spans="1:20">
      <c r="A2" s="373" t="s">
        <v>1</v>
      </c>
      <c r="B2" s="373"/>
      <c r="C2" s="374"/>
      <c r="D2" s="374"/>
      <c r="E2" s="374"/>
      <c r="F2" s="374"/>
      <c r="G2" s="374"/>
      <c r="H2" s="373"/>
      <c r="I2" s="373"/>
      <c r="J2" s="373"/>
      <c r="K2" s="374"/>
      <c r="L2" s="374"/>
      <c r="M2" s="374"/>
      <c r="N2" s="374"/>
      <c r="O2" s="374"/>
      <c r="P2" s="374"/>
      <c r="Q2" s="373"/>
      <c r="R2" s="373"/>
      <c r="S2" s="76"/>
      <c r="T2" s="76"/>
    </row>
    <row r="3" ht="14.25" spans="1:20">
      <c r="A3" s="360" t="s">
        <v>126</v>
      </c>
      <c r="B3" s="360"/>
      <c r="C3" s="361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361"/>
      <c r="O3" s="361"/>
      <c r="P3" s="361"/>
      <c r="Q3" s="360"/>
      <c r="R3" s="360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6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6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127</v>
      </c>
      <c r="C6" s="63">
        <v>85</v>
      </c>
      <c r="D6" s="96">
        <v>91.2166666666667</v>
      </c>
      <c r="E6" s="63">
        <v>69</v>
      </c>
      <c r="F6" s="63">
        <v>55</v>
      </c>
      <c r="G6" s="184">
        <f t="shared" ref="G6:G44" si="0">C6*0.25+D6*0.4+E6*0.15+F6*0.2</f>
        <v>79.0866666666667</v>
      </c>
      <c r="H6" s="65">
        <v>1</v>
      </c>
      <c r="I6" s="77" t="s">
        <v>14</v>
      </c>
      <c r="J6" s="58">
        <v>35</v>
      </c>
      <c r="K6" s="262" t="s">
        <v>128</v>
      </c>
      <c r="L6" s="63">
        <v>64</v>
      </c>
      <c r="M6" s="96">
        <v>81.75</v>
      </c>
      <c r="N6" s="63">
        <v>60</v>
      </c>
      <c r="O6" s="63">
        <v>50</v>
      </c>
      <c r="P6" s="184">
        <f t="shared" ref="P6:P10" si="1">L6*0.25+M6*0.4+N6*0.15+O6*0.2</f>
        <v>67.7</v>
      </c>
      <c r="Q6" s="65">
        <v>35</v>
      </c>
      <c r="R6" s="77" t="s">
        <v>26</v>
      </c>
      <c r="S6" s="204"/>
      <c r="T6" s="76"/>
    </row>
    <row r="7" ht="18" customHeight="1" spans="1:20">
      <c r="A7" s="58">
        <v>2</v>
      </c>
      <c r="B7" s="262" t="s">
        <v>129</v>
      </c>
      <c r="C7" s="63">
        <v>85</v>
      </c>
      <c r="D7" s="96">
        <v>92.0666666666667</v>
      </c>
      <c r="E7" s="63">
        <v>60</v>
      </c>
      <c r="F7" s="63">
        <v>59</v>
      </c>
      <c r="G7" s="184">
        <f t="shared" si="0"/>
        <v>78.8766666666667</v>
      </c>
      <c r="H7" s="65">
        <v>2</v>
      </c>
      <c r="I7" s="77" t="s">
        <v>14</v>
      </c>
      <c r="J7" s="58">
        <v>36</v>
      </c>
      <c r="K7" s="262" t="s">
        <v>130</v>
      </c>
      <c r="L7" s="63">
        <v>66</v>
      </c>
      <c r="M7" s="96">
        <v>76.1166666666667</v>
      </c>
      <c r="N7" s="63">
        <v>64</v>
      </c>
      <c r="O7" s="63">
        <v>53</v>
      </c>
      <c r="P7" s="184">
        <f t="shared" si="1"/>
        <v>67.1466666666667</v>
      </c>
      <c r="Q7" s="65">
        <v>36</v>
      </c>
      <c r="R7" s="77" t="s">
        <v>26</v>
      </c>
      <c r="S7" s="204"/>
      <c r="T7" s="76"/>
    </row>
    <row r="8" ht="18" customHeight="1" spans="1:20">
      <c r="A8" s="58">
        <v>3</v>
      </c>
      <c r="B8" s="262" t="s">
        <v>131</v>
      </c>
      <c r="C8" s="63">
        <v>85</v>
      </c>
      <c r="D8" s="96">
        <v>92.1833333333333</v>
      </c>
      <c r="E8" s="63">
        <v>60</v>
      </c>
      <c r="F8" s="63">
        <v>56</v>
      </c>
      <c r="G8" s="184">
        <f t="shared" si="0"/>
        <v>78.3233333333333</v>
      </c>
      <c r="H8" s="65">
        <v>3</v>
      </c>
      <c r="I8" s="77" t="s">
        <v>14</v>
      </c>
      <c r="J8" s="58">
        <v>37</v>
      </c>
      <c r="K8" s="348" t="s">
        <v>132</v>
      </c>
      <c r="L8" s="350">
        <v>66</v>
      </c>
      <c r="M8" s="107">
        <v>73.5166666666667</v>
      </c>
      <c r="N8" s="350">
        <v>64</v>
      </c>
      <c r="O8" s="350">
        <v>53</v>
      </c>
      <c r="P8" s="351">
        <f t="shared" si="1"/>
        <v>66.1066666666667</v>
      </c>
      <c r="Q8" s="352">
        <v>37</v>
      </c>
      <c r="R8" s="113" t="s">
        <v>26</v>
      </c>
      <c r="S8" s="204"/>
      <c r="T8" s="76"/>
    </row>
    <row r="9" ht="18" customHeight="1" spans="1:20">
      <c r="A9" s="58">
        <v>4</v>
      </c>
      <c r="B9" s="262" t="s">
        <v>133</v>
      </c>
      <c r="C9" s="63">
        <v>84</v>
      </c>
      <c r="D9" s="96">
        <v>89.5166666666667</v>
      </c>
      <c r="E9" s="63">
        <v>60</v>
      </c>
      <c r="F9" s="63">
        <v>52</v>
      </c>
      <c r="G9" s="184">
        <f t="shared" si="0"/>
        <v>76.2066666666667</v>
      </c>
      <c r="H9" s="65">
        <v>4</v>
      </c>
      <c r="I9" s="77" t="s">
        <v>14</v>
      </c>
      <c r="J9" s="58">
        <v>38</v>
      </c>
      <c r="K9" s="348" t="s">
        <v>134</v>
      </c>
      <c r="L9" s="350">
        <v>64</v>
      </c>
      <c r="M9" s="107">
        <v>68.2</v>
      </c>
      <c r="N9" s="350">
        <v>64</v>
      </c>
      <c r="O9" s="350">
        <v>50</v>
      </c>
      <c r="P9" s="351">
        <f t="shared" si="1"/>
        <v>62.88</v>
      </c>
      <c r="Q9" s="352">
        <v>38</v>
      </c>
      <c r="R9" s="113" t="s">
        <v>39</v>
      </c>
      <c r="S9" s="204"/>
      <c r="T9" s="76"/>
    </row>
    <row r="10" ht="18" customHeight="1" spans="1:20">
      <c r="A10" s="58">
        <v>5</v>
      </c>
      <c r="B10" s="262" t="s">
        <v>135</v>
      </c>
      <c r="C10" s="63">
        <v>83</v>
      </c>
      <c r="D10" s="96">
        <v>87.9</v>
      </c>
      <c r="E10" s="63">
        <v>60</v>
      </c>
      <c r="F10" s="63">
        <v>55</v>
      </c>
      <c r="G10" s="184">
        <f t="shared" si="0"/>
        <v>75.91</v>
      </c>
      <c r="H10" s="65">
        <v>5</v>
      </c>
      <c r="I10" s="77" t="s">
        <v>14</v>
      </c>
      <c r="J10" s="58">
        <v>39</v>
      </c>
      <c r="K10" s="348" t="s">
        <v>136</v>
      </c>
      <c r="L10" s="350">
        <v>60</v>
      </c>
      <c r="M10" s="107">
        <v>69.3333333333333</v>
      </c>
      <c r="N10" s="350">
        <v>60</v>
      </c>
      <c r="O10" s="350">
        <v>50</v>
      </c>
      <c r="P10" s="351">
        <f t="shared" si="1"/>
        <v>61.7333333333333</v>
      </c>
      <c r="Q10" s="352">
        <v>39</v>
      </c>
      <c r="R10" s="113" t="s">
        <v>39</v>
      </c>
      <c r="S10" s="204"/>
      <c r="T10" s="76"/>
    </row>
    <row r="11" ht="18" customHeight="1" spans="1:20">
      <c r="A11" s="58">
        <v>6</v>
      </c>
      <c r="B11" s="262" t="s">
        <v>137</v>
      </c>
      <c r="C11" s="63">
        <v>80</v>
      </c>
      <c r="D11" s="96">
        <v>91.0166666666667</v>
      </c>
      <c r="E11" s="63">
        <v>60</v>
      </c>
      <c r="F11" s="63">
        <v>50</v>
      </c>
      <c r="G11" s="184">
        <f t="shared" si="0"/>
        <v>75.4066666666667</v>
      </c>
      <c r="H11" s="65">
        <v>6</v>
      </c>
      <c r="I11" s="77" t="s">
        <v>14</v>
      </c>
      <c r="J11" s="58">
        <v>40</v>
      </c>
      <c r="K11" s="262"/>
      <c r="L11" s="117"/>
      <c r="M11" s="117"/>
      <c r="N11" s="63"/>
      <c r="O11" s="63"/>
      <c r="P11" s="64"/>
      <c r="Q11" s="90"/>
      <c r="R11" s="77"/>
      <c r="S11" s="204"/>
      <c r="T11" s="76"/>
    </row>
    <row r="12" ht="18" customHeight="1" spans="1:20">
      <c r="A12" s="58">
        <v>7</v>
      </c>
      <c r="B12" s="262" t="s">
        <v>138</v>
      </c>
      <c r="C12" s="63">
        <v>74</v>
      </c>
      <c r="D12" s="96">
        <v>90.8333333333333</v>
      </c>
      <c r="E12" s="63">
        <v>60</v>
      </c>
      <c r="F12" s="63">
        <v>50</v>
      </c>
      <c r="G12" s="184">
        <f t="shared" si="0"/>
        <v>73.8333333333333</v>
      </c>
      <c r="H12" s="65">
        <v>7</v>
      </c>
      <c r="I12" s="77" t="s">
        <v>14</v>
      </c>
      <c r="J12" s="58">
        <v>41</v>
      </c>
      <c r="K12" s="262"/>
      <c r="L12" s="117"/>
      <c r="M12" s="117"/>
      <c r="N12" s="63"/>
      <c r="O12" s="63"/>
      <c r="P12" s="64"/>
      <c r="Q12" s="90"/>
      <c r="R12" s="77"/>
      <c r="S12" s="204"/>
      <c r="T12" s="76"/>
    </row>
    <row r="13" ht="18" customHeight="1" spans="1:20">
      <c r="A13" s="58">
        <v>8</v>
      </c>
      <c r="B13" s="262" t="s">
        <v>139</v>
      </c>
      <c r="C13" s="63">
        <v>74</v>
      </c>
      <c r="D13" s="96">
        <v>89.7833333333333</v>
      </c>
      <c r="E13" s="63">
        <v>60</v>
      </c>
      <c r="F13" s="63">
        <v>50</v>
      </c>
      <c r="G13" s="184">
        <f t="shared" si="0"/>
        <v>73.4133333333333</v>
      </c>
      <c r="H13" s="65">
        <v>8</v>
      </c>
      <c r="I13" s="77" t="s">
        <v>20</v>
      </c>
      <c r="J13" s="58">
        <v>42</v>
      </c>
      <c r="K13" s="262"/>
      <c r="L13" s="117"/>
      <c r="M13" s="117"/>
      <c r="N13" s="63"/>
      <c r="O13" s="63"/>
      <c r="P13" s="64"/>
      <c r="Q13" s="90"/>
      <c r="R13" s="77"/>
      <c r="S13" s="204"/>
      <c r="T13" s="76"/>
    </row>
    <row r="14" ht="18" customHeight="1" spans="1:20">
      <c r="A14" s="58">
        <v>9</v>
      </c>
      <c r="B14" s="262" t="s">
        <v>140</v>
      </c>
      <c r="C14" s="63">
        <v>75</v>
      </c>
      <c r="D14" s="96">
        <v>87.3833333333333</v>
      </c>
      <c r="E14" s="63">
        <v>60</v>
      </c>
      <c r="F14" s="63">
        <v>51</v>
      </c>
      <c r="G14" s="184">
        <f t="shared" si="0"/>
        <v>72.9033333333333</v>
      </c>
      <c r="H14" s="65">
        <v>9</v>
      </c>
      <c r="I14" s="77" t="s">
        <v>20</v>
      </c>
      <c r="J14" s="58">
        <v>43</v>
      </c>
      <c r="K14" s="262"/>
      <c r="L14" s="117"/>
      <c r="M14" s="117"/>
      <c r="N14" s="63"/>
      <c r="O14" s="63"/>
      <c r="P14" s="64"/>
      <c r="Q14" s="90"/>
      <c r="R14" s="77"/>
      <c r="S14" s="204"/>
      <c r="T14" s="76"/>
    </row>
    <row r="15" ht="18" customHeight="1" spans="1:20">
      <c r="A15" s="58">
        <v>10</v>
      </c>
      <c r="B15" s="262" t="s">
        <v>141</v>
      </c>
      <c r="C15" s="63">
        <v>75</v>
      </c>
      <c r="D15" s="96">
        <v>87.85</v>
      </c>
      <c r="E15" s="63">
        <v>60</v>
      </c>
      <c r="F15" s="63">
        <v>50</v>
      </c>
      <c r="G15" s="184">
        <f t="shared" si="0"/>
        <v>72.89</v>
      </c>
      <c r="H15" s="65">
        <v>10</v>
      </c>
      <c r="I15" s="77" t="s">
        <v>20</v>
      </c>
      <c r="J15" s="58">
        <v>44</v>
      </c>
      <c r="K15" s="262"/>
      <c r="L15" s="117"/>
      <c r="M15" s="117"/>
      <c r="N15" s="63"/>
      <c r="O15" s="63"/>
      <c r="P15" s="64"/>
      <c r="Q15" s="90"/>
      <c r="R15" s="77"/>
      <c r="S15" s="204"/>
      <c r="T15" s="76"/>
    </row>
    <row r="16" ht="18" customHeight="1" spans="1:20">
      <c r="A16" s="58">
        <v>11</v>
      </c>
      <c r="B16" s="262" t="s">
        <v>142</v>
      </c>
      <c r="C16" s="63">
        <v>70</v>
      </c>
      <c r="D16" s="96">
        <v>88.9</v>
      </c>
      <c r="E16" s="63">
        <v>60</v>
      </c>
      <c r="F16" s="63">
        <v>52</v>
      </c>
      <c r="G16" s="184">
        <f t="shared" si="0"/>
        <v>72.46</v>
      </c>
      <c r="H16" s="65">
        <v>11</v>
      </c>
      <c r="I16" s="77" t="s">
        <v>20</v>
      </c>
      <c r="J16" s="58">
        <v>45</v>
      </c>
      <c r="K16" s="262"/>
      <c r="L16" s="117"/>
      <c r="M16" s="117"/>
      <c r="N16" s="63"/>
      <c r="O16" s="63"/>
      <c r="P16" s="64"/>
      <c r="Q16" s="90"/>
      <c r="R16" s="77"/>
      <c r="S16" s="204"/>
      <c r="T16" s="76"/>
    </row>
    <row r="17" ht="18" customHeight="1" spans="1:20">
      <c r="A17" s="58">
        <v>12</v>
      </c>
      <c r="B17" s="262" t="s">
        <v>143</v>
      </c>
      <c r="C17" s="63">
        <v>69</v>
      </c>
      <c r="D17" s="96">
        <v>88.8166666666667</v>
      </c>
      <c r="E17" s="63">
        <v>60</v>
      </c>
      <c r="F17" s="63">
        <v>50</v>
      </c>
      <c r="G17" s="184">
        <f t="shared" si="0"/>
        <v>71.7766666666667</v>
      </c>
      <c r="H17" s="65">
        <v>12</v>
      </c>
      <c r="I17" s="77" t="s">
        <v>20</v>
      </c>
      <c r="J17" s="58">
        <v>46</v>
      </c>
      <c r="K17" s="262"/>
      <c r="L17" s="117"/>
      <c r="M17" s="117"/>
      <c r="N17" s="63"/>
      <c r="O17" s="63"/>
      <c r="P17" s="64"/>
      <c r="Q17" s="90"/>
      <c r="R17" s="77"/>
      <c r="S17" s="204"/>
      <c r="T17" s="76"/>
    </row>
    <row r="18" ht="18" customHeight="1" spans="1:20">
      <c r="A18" s="58">
        <v>13</v>
      </c>
      <c r="B18" s="262" t="s">
        <v>144</v>
      </c>
      <c r="C18" s="63">
        <v>68</v>
      </c>
      <c r="D18" s="96">
        <v>89.05</v>
      </c>
      <c r="E18" s="63">
        <v>60</v>
      </c>
      <c r="F18" s="63">
        <v>50</v>
      </c>
      <c r="G18" s="184">
        <f t="shared" si="0"/>
        <v>71.62</v>
      </c>
      <c r="H18" s="65">
        <v>13</v>
      </c>
      <c r="I18" s="77" t="s">
        <v>20</v>
      </c>
      <c r="J18" s="58"/>
      <c r="K18" s="262"/>
      <c r="L18" s="117"/>
      <c r="M18" s="117"/>
      <c r="N18" s="63"/>
      <c r="O18" s="63"/>
      <c r="P18" s="64"/>
      <c r="Q18" s="90"/>
      <c r="R18" s="77"/>
      <c r="S18" s="204"/>
      <c r="T18" s="76"/>
    </row>
    <row r="19" ht="18" customHeight="1" spans="1:20">
      <c r="A19" s="58">
        <v>14</v>
      </c>
      <c r="B19" s="262" t="s">
        <v>145</v>
      </c>
      <c r="C19" s="63">
        <v>68</v>
      </c>
      <c r="D19" s="96">
        <v>88.6166666666667</v>
      </c>
      <c r="E19" s="63">
        <v>60</v>
      </c>
      <c r="F19" s="63">
        <v>50</v>
      </c>
      <c r="G19" s="184">
        <f t="shared" si="0"/>
        <v>71.4466666666667</v>
      </c>
      <c r="H19" s="65">
        <v>14</v>
      </c>
      <c r="I19" s="77" t="s">
        <v>20</v>
      </c>
      <c r="J19" s="58"/>
      <c r="K19" s="262"/>
      <c r="L19" s="117"/>
      <c r="M19" s="117"/>
      <c r="N19" s="63"/>
      <c r="O19" s="63"/>
      <c r="P19" s="64"/>
      <c r="Q19" s="90"/>
      <c r="R19" s="77"/>
      <c r="S19" s="204"/>
      <c r="T19" s="76"/>
    </row>
    <row r="20" ht="18" customHeight="1" spans="1:20">
      <c r="A20" s="58">
        <v>15</v>
      </c>
      <c r="B20" s="262" t="s">
        <v>146</v>
      </c>
      <c r="C20" s="63">
        <v>65</v>
      </c>
      <c r="D20" s="96">
        <v>89.1</v>
      </c>
      <c r="E20" s="63">
        <v>60</v>
      </c>
      <c r="F20" s="63">
        <v>52</v>
      </c>
      <c r="G20" s="184">
        <f t="shared" si="0"/>
        <v>71.29</v>
      </c>
      <c r="H20" s="65">
        <v>15</v>
      </c>
      <c r="I20" s="77" t="s">
        <v>20</v>
      </c>
      <c r="J20" s="58"/>
      <c r="K20" s="262"/>
      <c r="L20" s="117"/>
      <c r="M20" s="117"/>
      <c r="N20" s="63"/>
      <c r="O20" s="63"/>
      <c r="P20" s="64"/>
      <c r="Q20" s="90"/>
      <c r="R20" s="77"/>
      <c r="S20" s="204"/>
      <c r="T20" s="76"/>
    </row>
    <row r="21" ht="18" customHeight="1" spans="1:20">
      <c r="A21" s="58">
        <v>16</v>
      </c>
      <c r="B21" s="262" t="s">
        <v>147</v>
      </c>
      <c r="C21" s="63">
        <v>68</v>
      </c>
      <c r="D21" s="96">
        <v>88.0833333333333</v>
      </c>
      <c r="E21" s="63">
        <v>60</v>
      </c>
      <c r="F21" s="63">
        <v>50</v>
      </c>
      <c r="G21" s="184">
        <f t="shared" si="0"/>
        <v>71.2333333333333</v>
      </c>
      <c r="H21" s="65">
        <v>16</v>
      </c>
      <c r="I21" s="77" t="s">
        <v>26</v>
      </c>
      <c r="J21" s="58"/>
      <c r="K21" s="262"/>
      <c r="L21" s="117"/>
      <c r="M21" s="117"/>
      <c r="N21" s="63"/>
      <c r="O21" s="63"/>
      <c r="P21" s="64"/>
      <c r="Q21" s="90"/>
      <c r="R21" s="77"/>
      <c r="S21" s="204"/>
      <c r="T21" s="76"/>
    </row>
    <row r="22" ht="18" customHeight="1" spans="1:20">
      <c r="A22" s="58">
        <v>17</v>
      </c>
      <c r="B22" s="262" t="s">
        <v>148</v>
      </c>
      <c r="C22" s="63">
        <v>71</v>
      </c>
      <c r="D22" s="96">
        <v>85.75</v>
      </c>
      <c r="E22" s="63">
        <v>60</v>
      </c>
      <c r="F22" s="63">
        <v>50</v>
      </c>
      <c r="G22" s="184">
        <f t="shared" si="0"/>
        <v>71.05</v>
      </c>
      <c r="H22" s="65">
        <v>17</v>
      </c>
      <c r="I22" s="77" t="s">
        <v>26</v>
      </c>
      <c r="J22" s="58"/>
      <c r="K22" s="262"/>
      <c r="L22" s="117"/>
      <c r="M22" s="117"/>
      <c r="N22" s="63"/>
      <c r="O22" s="63"/>
      <c r="P22" s="64"/>
      <c r="Q22" s="90"/>
      <c r="R22" s="77"/>
      <c r="S22" s="204"/>
      <c r="T22" s="76"/>
    </row>
    <row r="23" ht="18" customHeight="1" spans="1:20">
      <c r="A23" s="58">
        <v>18</v>
      </c>
      <c r="B23" s="262" t="s">
        <v>149</v>
      </c>
      <c r="C23" s="63">
        <v>67</v>
      </c>
      <c r="D23" s="96">
        <v>88.1666666666667</v>
      </c>
      <c r="E23" s="63">
        <v>60</v>
      </c>
      <c r="F23" s="63">
        <v>50</v>
      </c>
      <c r="G23" s="184">
        <f t="shared" si="0"/>
        <v>71.0166666666667</v>
      </c>
      <c r="H23" s="65">
        <v>18</v>
      </c>
      <c r="I23" s="77" t="s">
        <v>26</v>
      </c>
      <c r="J23" s="58"/>
      <c r="K23" s="262"/>
      <c r="L23" s="117"/>
      <c r="M23" s="117"/>
      <c r="N23" s="63"/>
      <c r="O23" s="63"/>
      <c r="P23" s="64"/>
      <c r="Q23" s="90"/>
      <c r="R23" s="77"/>
      <c r="S23" s="204"/>
      <c r="T23" s="76"/>
    </row>
    <row r="24" ht="18" customHeight="1" spans="1:20">
      <c r="A24" s="58">
        <v>19</v>
      </c>
      <c r="B24" s="262" t="s">
        <v>150</v>
      </c>
      <c r="C24" s="63">
        <v>64</v>
      </c>
      <c r="D24" s="96">
        <v>89.0166666666667</v>
      </c>
      <c r="E24" s="63">
        <v>60</v>
      </c>
      <c r="F24" s="63">
        <v>50</v>
      </c>
      <c r="G24" s="184">
        <f t="shared" si="0"/>
        <v>70.6066666666667</v>
      </c>
      <c r="H24" s="65">
        <v>19</v>
      </c>
      <c r="I24" s="77" t="s">
        <v>26</v>
      </c>
      <c r="J24" s="58"/>
      <c r="K24" s="262"/>
      <c r="L24" s="117"/>
      <c r="M24" s="117"/>
      <c r="N24" s="63"/>
      <c r="O24" s="63"/>
      <c r="P24" s="64"/>
      <c r="Q24" s="90"/>
      <c r="R24" s="77"/>
      <c r="S24" s="204"/>
      <c r="T24" s="76"/>
    </row>
    <row r="25" ht="18" customHeight="1" spans="1:20">
      <c r="A25" s="58">
        <v>20</v>
      </c>
      <c r="B25" s="262" t="s">
        <v>151</v>
      </c>
      <c r="C25" s="63">
        <v>64</v>
      </c>
      <c r="D25" s="96">
        <v>88.95</v>
      </c>
      <c r="E25" s="63">
        <v>60</v>
      </c>
      <c r="F25" s="63">
        <v>50</v>
      </c>
      <c r="G25" s="184">
        <f t="shared" si="0"/>
        <v>70.58</v>
      </c>
      <c r="H25" s="65">
        <v>20</v>
      </c>
      <c r="I25" s="77" t="s">
        <v>26</v>
      </c>
      <c r="J25" s="58"/>
      <c r="K25" s="262"/>
      <c r="L25" s="117"/>
      <c r="M25" s="117"/>
      <c r="N25" s="63"/>
      <c r="O25" s="63"/>
      <c r="P25" s="64"/>
      <c r="Q25" s="90"/>
      <c r="R25" s="77"/>
      <c r="S25" s="204"/>
      <c r="T25" s="76"/>
    </row>
    <row r="26" ht="18" customHeight="1" spans="1:20">
      <c r="A26" s="58">
        <v>21</v>
      </c>
      <c r="B26" s="262" t="s">
        <v>152</v>
      </c>
      <c r="C26" s="63">
        <v>65</v>
      </c>
      <c r="D26" s="96">
        <v>87.85</v>
      </c>
      <c r="E26" s="63">
        <v>60</v>
      </c>
      <c r="F26" s="63">
        <v>50</v>
      </c>
      <c r="G26" s="184">
        <f t="shared" si="0"/>
        <v>70.39</v>
      </c>
      <c r="H26" s="65">
        <v>21</v>
      </c>
      <c r="I26" s="77" t="s">
        <v>26</v>
      </c>
      <c r="J26" s="58"/>
      <c r="K26" s="262"/>
      <c r="L26" s="117"/>
      <c r="M26" s="117"/>
      <c r="N26" s="63"/>
      <c r="O26" s="63"/>
      <c r="P26" s="64"/>
      <c r="Q26" s="90"/>
      <c r="R26" s="77"/>
      <c r="S26" s="204"/>
      <c r="T26" s="76"/>
    </row>
    <row r="27" ht="18" customHeight="1" spans="1:20">
      <c r="A27" s="58">
        <v>22</v>
      </c>
      <c r="B27" s="262" t="s">
        <v>153</v>
      </c>
      <c r="C27" s="63">
        <v>68</v>
      </c>
      <c r="D27" s="96">
        <v>85.6166666666667</v>
      </c>
      <c r="E27" s="63">
        <v>60</v>
      </c>
      <c r="F27" s="63">
        <v>50</v>
      </c>
      <c r="G27" s="184">
        <f t="shared" si="0"/>
        <v>70.2466666666667</v>
      </c>
      <c r="H27" s="65">
        <v>22</v>
      </c>
      <c r="I27" s="77" t="s">
        <v>26</v>
      </c>
      <c r="J27" s="58"/>
      <c r="K27" s="262"/>
      <c r="L27" s="117"/>
      <c r="M27" s="117"/>
      <c r="N27" s="63"/>
      <c r="O27" s="63"/>
      <c r="P27" s="64"/>
      <c r="Q27" s="90"/>
      <c r="R27" s="77"/>
      <c r="S27" s="204"/>
      <c r="T27" s="76"/>
    </row>
    <row r="28" ht="18" customHeight="1" spans="1:20">
      <c r="A28" s="58">
        <v>23</v>
      </c>
      <c r="B28" s="262" t="s">
        <v>154</v>
      </c>
      <c r="C28" s="63">
        <v>64</v>
      </c>
      <c r="D28" s="96">
        <v>87.2333333333333</v>
      </c>
      <c r="E28" s="63">
        <v>60</v>
      </c>
      <c r="F28" s="63">
        <v>50</v>
      </c>
      <c r="G28" s="184">
        <f t="shared" si="0"/>
        <v>69.8933333333333</v>
      </c>
      <c r="H28" s="65">
        <v>23</v>
      </c>
      <c r="I28" s="77" t="s">
        <v>26</v>
      </c>
      <c r="J28" s="58"/>
      <c r="K28" s="262"/>
      <c r="L28" s="117"/>
      <c r="M28" s="117"/>
      <c r="N28" s="63"/>
      <c r="O28" s="63"/>
      <c r="P28" s="64"/>
      <c r="Q28" s="90"/>
      <c r="R28" s="77"/>
      <c r="S28" s="204"/>
      <c r="T28" s="76"/>
    </row>
    <row r="29" ht="18" customHeight="1" spans="1:20">
      <c r="A29" s="58">
        <v>24</v>
      </c>
      <c r="B29" s="262" t="s">
        <v>155</v>
      </c>
      <c r="C29" s="63">
        <v>66</v>
      </c>
      <c r="D29" s="96">
        <v>84</v>
      </c>
      <c r="E29" s="63">
        <v>65</v>
      </c>
      <c r="F29" s="63">
        <v>50</v>
      </c>
      <c r="G29" s="184">
        <f t="shared" si="0"/>
        <v>69.85</v>
      </c>
      <c r="H29" s="65">
        <v>24</v>
      </c>
      <c r="I29" s="77" t="s">
        <v>26</v>
      </c>
      <c r="J29" s="58"/>
      <c r="K29" s="262"/>
      <c r="L29" s="117"/>
      <c r="M29" s="117"/>
      <c r="N29" s="63"/>
      <c r="O29" s="63"/>
      <c r="P29" s="64"/>
      <c r="Q29" s="90"/>
      <c r="R29" s="77"/>
      <c r="S29" s="204"/>
      <c r="T29" s="76"/>
    </row>
    <row r="30" ht="18" customHeight="1" spans="1:20">
      <c r="A30" s="58">
        <v>25</v>
      </c>
      <c r="B30" s="262" t="s">
        <v>156</v>
      </c>
      <c r="C30" s="63">
        <v>64</v>
      </c>
      <c r="D30" s="96">
        <v>86.75</v>
      </c>
      <c r="E30" s="63">
        <v>60</v>
      </c>
      <c r="F30" s="63">
        <v>50</v>
      </c>
      <c r="G30" s="184">
        <f t="shared" si="0"/>
        <v>69.7</v>
      </c>
      <c r="H30" s="65">
        <v>25</v>
      </c>
      <c r="I30" s="77" t="s">
        <v>26</v>
      </c>
      <c r="J30" s="58"/>
      <c r="K30" s="262"/>
      <c r="L30" s="117"/>
      <c r="M30" s="117"/>
      <c r="N30" s="63"/>
      <c r="O30" s="63"/>
      <c r="P30" s="64"/>
      <c r="Q30" s="90"/>
      <c r="R30" s="77"/>
      <c r="S30" s="204"/>
      <c r="T30" s="76"/>
    </row>
    <row r="31" ht="18" customHeight="1" spans="1:20">
      <c r="A31" s="58">
        <v>26</v>
      </c>
      <c r="B31" s="262" t="s">
        <v>157</v>
      </c>
      <c r="C31" s="63">
        <v>64</v>
      </c>
      <c r="D31" s="96">
        <v>86.4</v>
      </c>
      <c r="E31" s="63">
        <v>60</v>
      </c>
      <c r="F31" s="63">
        <v>50</v>
      </c>
      <c r="G31" s="184">
        <f t="shared" si="0"/>
        <v>69.56</v>
      </c>
      <c r="H31" s="65">
        <v>26</v>
      </c>
      <c r="I31" s="77" t="s">
        <v>26</v>
      </c>
      <c r="J31" s="58"/>
      <c r="K31" s="262"/>
      <c r="L31" s="117"/>
      <c r="M31" s="117"/>
      <c r="N31" s="63"/>
      <c r="O31" s="63"/>
      <c r="P31" s="64"/>
      <c r="Q31" s="90"/>
      <c r="R31" s="77"/>
      <c r="S31" s="204"/>
      <c r="T31" s="76"/>
    </row>
    <row r="32" ht="18" customHeight="1" spans="1:20">
      <c r="A32" s="58">
        <v>27</v>
      </c>
      <c r="B32" s="262" t="s">
        <v>158</v>
      </c>
      <c r="C32" s="60">
        <v>65</v>
      </c>
      <c r="D32" s="96">
        <v>85.5</v>
      </c>
      <c r="E32" s="60">
        <v>60</v>
      </c>
      <c r="F32" s="63">
        <v>50</v>
      </c>
      <c r="G32" s="184">
        <f t="shared" si="0"/>
        <v>69.45</v>
      </c>
      <c r="H32" s="65">
        <v>27</v>
      </c>
      <c r="I32" s="77" t="s">
        <v>26</v>
      </c>
      <c r="J32" s="58"/>
      <c r="K32" s="262"/>
      <c r="L32" s="367"/>
      <c r="M32" s="367"/>
      <c r="N32" s="62"/>
      <c r="O32" s="63"/>
      <c r="P32" s="64"/>
      <c r="Q32" s="90"/>
      <c r="R32" s="77"/>
      <c r="S32" s="204"/>
      <c r="T32" s="76"/>
    </row>
    <row r="33" ht="18" customHeight="1" spans="1:20">
      <c r="A33" s="58">
        <v>28</v>
      </c>
      <c r="B33" s="262" t="s">
        <v>159</v>
      </c>
      <c r="C33" s="60">
        <v>67</v>
      </c>
      <c r="D33" s="96">
        <v>84.0666666666667</v>
      </c>
      <c r="E33" s="60">
        <v>60</v>
      </c>
      <c r="F33" s="63">
        <v>50</v>
      </c>
      <c r="G33" s="184">
        <f t="shared" si="0"/>
        <v>69.3766666666667</v>
      </c>
      <c r="H33" s="65">
        <v>28</v>
      </c>
      <c r="I33" s="77" t="s">
        <v>26</v>
      </c>
      <c r="J33" s="58"/>
      <c r="K33" s="262"/>
      <c r="L33" s="367"/>
      <c r="M33" s="367"/>
      <c r="N33" s="62"/>
      <c r="O33" s="63"/>
      <c r="P33" s="64"/>
      <c r="Q33" s="90"/>
      <c r="R33" s="77"/>
      <c r="S33" s="204"/>
      <c r="T33" s="76"/>
    </row>
    <row r="34" ht="18" customHeight="1" spans="1:20">
      <c r="A34" s="58">
        <v>29</v>
      </c>
      <c r="B34" s="262" t="s">
        <v>160</v>
      </c>
      <c r="C34" s="60">
        <v>65</v>
      </c>
      <c r="D34" s="96">
        <v>84.8</v>
      </c>
      <c r="E34" s="60">
        <v>60</v>
      </c>
      <c r="F34" s="63">
        <v>50</v>
      </c>
      <c r="G34" s="184">
        <f t="shared" si="0"/>
        <v>69.17</v>
      </c>
      <c r="H34" s="65">
        <v>29</v>
      </c>
      <c r="I34" s="77" t="s">
        <v>26</v>
      </c>
      <c r="J34" s="58"/>
      <c r="K34" s="262"/>
      <c r="L34" s="367"/>
      <c r="M34" s="367"/>
      <c r="N34" s="62"/>
      <c r="O34" s="63"/>
      <c r="P34" s="64"/>
      <c r="Q34" s="90"/>
      <c r="R34" s="77"/>
      <c r="S34" s="204"/>
      <c r="T34" s="76"/>
    </row>
    <row r="35" ht="18" customHeight="1" spans="1:20">
      <c r="A35" s="58">
        <v>30</v>
      </c>
      <c r="B35" s="262" t="s">
        <v>161</v>
      </c>
      <c r="C35" s="60">
        <v>63</v>
      </c>
      <c r="D35" s="96">
        <v>85.5</v>
      </c>
      <c r="E35" s="60">
        <v>60</v>
      </c>
      <c r="F35" s="63">
        <v>50</v>
      </c>
      <c r="G35" s="184">
        <f t="shared" si="0"/>
        <v>68.95</v>
      </c>
      <c r="H35" s="65">
        <v>30</v>
      </c>
      <c r="I35" s="77" t="s">
        <v>26</v>
      </c>
      <c r="J35" s="58"/>
      <c r="K35" s="262"/>
      <c r="L35" s="367"/>
      <c r="M35" s="367"/>
      <c r="N35" s="62"/>
      <c r="O35" s="63"/>
      <c r="P35" s="64"/>
      <c r="Q35" s="90"/>
      <c r="R35" s="77"/>
      <c r="S35" s="204"/>
      <c r="T35" s="76"/>
    </row>
    <row r="36" ht="18" customHeight="1" spans="1:20">
      <c r="A36" s="58">
        <v>31</v>
      </c>
      <c r="B36" s="262" t="s">
        <v>162</v>
      </c>
      <c r="C36" s="60">
        <v>64</v>
      </c>
      <c r="D36" s="96">
        <v>84.3</v>
      </c>
      <c r="E36" s="60">
        <v>60</v>
      </c>
      <c r="F36" s="63">
        <v>50</v>
      </c>
      <c r="G36" s="184">
        <f t="shared" si="0"/>
        <v>68.72</v>
      </c>
      <c r="H36" s="65">
        <v>31</v>
      </c>
      <c r="I36" s="77" t="s">
        <v>26</v>
      </c>
      <c r="J36" s="58"/>
      <c r="K36" s="262"/>
      <c r="L36" s="367"/>
      <c r="M36" s="367"/>
      <c r="N36" s="62"/>
      <c r="O36" s="63"/>
      <c r="P36" s="64"/>
      <c r="Q36" s="90"/>
      <c r="R36" s="77"/>
      <c r="S36" s="204"/>
      <c r="T36" s="76"/>
    </row>
    <row r="37" ht="18" customHeight="1" spans="1:20">
      <c r="A37" s="58">
        <v>32</v>
      </c>
      <c r="B37" s="262" t="s">
        <v>163</v>
      </c>
      <c r="C37" s="60">
        <v>63</v>
      </c>
      <c r="D37" s="96">
        <v>84.2</v>
      </c>
      <c r="E37" s="60">
        <v>60</v>
      </c>
      <c r="F37" s="63">
        <v>50</v>
      </c>
      <c r="G37" s="184">
        <f t="shared" si="0"/>
        <v>68.43</v>
      </c>
      <c r="H37" s="65">
        <v>32</v>
      </c>
      <c r="I37" s="77" t="s">
        <v>26</v>
      </c>
      <c r="J37" s="58"/>
      <c r="K37" s="262"/>
      <c r="L37" s="367"/>
      <c r="M37" s="367"/>
      <c r="N37" s="62"/>
      <c r="O37" s="63"/>
      <c r="P37" s="64"/>
      <c r="Q37" s="90"/>
      <c r="R37" s="77"/>
      <c r="S37" s="204"/>
      <c r="T37" s="76"/>
    </row>
    <row r="38" ht="18" customHeight="1" spans="1:20">
      <c r="A38" s="58">
        <v>33</v>
      </c>
      <c r="B38" s="262" t="s">
        <v>164</v>
      </c>
      <c r="C38" s="60">
        <v>60</v>
      </c>
      <c r="D38" s="96">
        <v>85.8</v>
      </c>
      <c r="E38" s="60">
        <v>60</v>
      </c>
      <c r="F38" s="63">
        <v>50</v>
      </c>
      <c r="G38" s="184">
        <f t="shared" si="0"/>
        <v>68.32</v>
      </c>
      <c r="H38" s="65">
        <v>33</v>
      </c>
      <c r="I38" s="77" t="s">
        <v>26</v>
      </c>
      <c r="J38" s="58"/>
      <c r="K38" s="262"/>
      <c r="L38" s="367"/>
      <c r="M38" s="367"/>
      <c r="N38" s="62"/>
      <c r="O38" s="63"/>
      <c r="P38" s="64"/>
      <c r="Q38" s="90"/>
      <c r="R38" s="77"/>
      <c r="S38" s="204"/>
      <c r="T38" s="76"/>
    </row>
    <row r="39" ht="18" customHeight="1" spans="1:20">
      <c r="A39" s="58">
        <v>34</v>
      </c>
      <c r="B39" s="262" t="s">
        <v>165</v>
      </c>
      <c r="C39" s="60">
        <v>62</v>
      </c>
      <c r="D39" s="96">
        <v>83.85</v>
      </c>
      <c r="E39" s="60">
        <v>60</v>
      </c>
      <c r="F39" s="63">
        <v>50</v>
      </c>
      <c r="G39" s="184">
        <f t="shared" si="0"/>
        <v>68.04</v>
      </c>
      <c r="H39" s="65">
        <v>34</v>
      </c>
      <c r="I39" s="77" t="s">
        <v>26</v>
      </c>
      <c r="J39" s="58"/>
      <c r="K39" s="262"/>
      <c r="L39" s="367"/>
      <c r="M39" s="367"/>
      <c r="N39" s="62"/>
      <c r="O39" s="63"/>
      <c r="P39" s="64"/>
      <c r="Q39" s="90"/>
      <c r="R39" s="77"/>
      <c r="S39" s="204"/>
      <c r="T39" s="76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sortState ref="A6:I44">
    <sortCondition ref="G6:G44" descending="1"/>
  </sortState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8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6"/>
  <sheetViews>
    <sheetView zoomScale="94" zoomScaleNormal="94" workbookViewId="0">
      <selection activeCell="U16" sqref="U16"/>
    </sheetView>
  </sheetViews>
  <sheetFormatPr defaultColWidth="9" defaultRowHeight="13.5"/>
  <cols>
    <col min="1" max="1" width="4.875" customWidth="1"/>
    <col min="2" max="2" width="7.18333333333333" customWidth="1"/>
    <col min="3" max="3" width="7.05" customWidth="1"/>
    <col min="4" max="4" width="6.66666666666667" style="362" customWidth="1"/>
    <col min="5" max="6" width="4.875" customWidth="1"/>
    <col min="7" max="7" width="7.30833333333333" customWidth="1"/>
    <col min="8" max="10" width="4.875" customWidth="1"/>
    <col min="11" max="11" width="6.725" customWidth="1"/>
    <col min="12" max="12" width="4.875" customWidth="1"/>
    <col min="13" max="13" width="6.85833333333333" customWidth="1"/>
    <col min="14" max="15" width="4.875" customWidth="1"/>
    <col min="16" max="16" width="7.975" customWidth="1"/>
    <col min="17" max="18" width="4.875" customWidth="1"/>
  </cols>
  <sheetData>
    <row r="1" spans="1:1">
      <c r="A1" t="s">
        <v>0</v>
      </c>
    </row>
    <row r="2" ht="20.25" spans="1:20">
      <c r="A2" s="50" t="s">
        <v>1</v>
      </c>
      <c r="B2" s="50"/>
      <c r="C2" s="51"/>
      <c r="D2" s="363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207" t="s">
        <v>166</v>
      </c>
      <c r="B3" s="207"/>
      <c r="C3" s="208"/>
      <c r="D3" s="364"/>
      <c r="E3" s="208"/>
      <c r="F3" s="208"/>
      <c r="G3" s="208"/>
      <c r="H3" s="207"/>
      <c r="I3" s="207"/>
      <c r="J3" s="207"/>
      <c r="K3" s="208"/>
      <c r="L3" s="208"/>
      <c r="M3" s="208"/>
      <c r="N3" s="208"/>
      <c r="O3" s="208"/>
      <c r="P3" s="208"/>
      <c r="Q3" s="207"/>
      <c r="R3" s="207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365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366" t="s">
        <v>167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168</v>
      </c>
      <c r="C6" s="63">
        <v>100</v>
      </c>
      <c r="D6" s="367">
        <v>89.25</v>
      </c>
      <c r="E6" s="62">
        <v>82</v>
      </c>
      <c r="F6" s="63">
        <v>100</v>
      </c>
      <c r="G6" s="64">
        <v>93</v>
      </c>
      <c r="H6" s="65">
        <v>1</v>
      </c>
      <c r="I6" s="77" t="s">
        <v>14</v>
      </c>
      <c r="J6" s="58">
        <v>35</v>
      </c>
      <c r="K6" s="262" t="s">
        <v>169</v>
      </c>
      <c r="L6" s="63">
        <v>68</v>
      </c>
      <c r="M6" s="367">
        <v>85.12</v>
      </c>
      <c r="N6" s="62">
        <v>64</v>
      </c>
      <c r="O6" s="63">
        <v>50</v>
      </c>
      <c r="P6" s="64">
        <v>70.648</v>
      </c>
      <c r="Q6" s="65">
        <v>35</v>
      </c>
      <c r="R6" s="77" t="s">
        <v>26</v>
      </c>
      <c r="S6" s="204"/>
      <c r="T6" s="76"/>
    </row>
    <row r="7" ht="18" customHeight="1" spans="1:20">
      <c r="A7" s="58">
        <v>2</v>
      </c>
      <c r="B7" s="262" t="s">
        <v>170</v>
      </c>
      <c r="C7" s="63">
        <v>100</v>
      </c>
      <c r="D7" s="367">
        <v>90.75</v>
      </c>
      <c r="E7" s="62">
        <v>73</v>
      </c>
      <c r="F7" s="63">
        <v>100</v>
      </c>
      <c r="G7" s="64">
        <v>92.25</v>
      </c>
      <c r="H7" s="65">
        <v>2</v>
      </c>
      <c r="I7" s="77" t="s">
        <v>14</v>
      </c>
      <c r="J7" s="58">
        <v>36</v>
      </c>
      <c r="K7" s="262" t="s">
        <v>171</v>
      </c>
      <c r="L7" s="63">
        <v>68</v>
      </c>
      <c r="M7" s="367">
        <v>86.25</v>
      </c>
      <c r="N7" s="62">
        <v>60</v>
      </c>
      <c r="O7" s="63">
        <v>50</v>
      </c>
      <c r="P7" s="64">
        <v>70.5</v>
      </c>
      <c r="Q7" s="65">
        <v>36</v>
      </c>
      <c r="R7" s="77" t="s">
        <v>26</v>
      </c>
      <c r="S7" s="204"/>
      <c r="T7" s="76"/>
    </row>
    <row r="8" ht="18" customHeight="1" spans="1:20">
      <c r="A8" s="58">
        <v>3</v>
      </c>
      <c r="B8" s="262" t="s">
        <v>172</v>
      </c>
      <c r="C8" s="63">
        <v>100</v>
      </c>
      <c r="D8" s="367">
        <v>90</v>
      </c>
      <c r="E8" s="62">
        <v>77</v>
      </c>
      <c r="F8" s="63">
        <v>95</v>
      </c>
      <c r="G8" s="64">
        <v>91.55</v>
      </c>
      <c r="H8" s="65">
        <v>3</v>
      </c>
      <c r="I8" s="77" t="s">
        <v>14</v>
      </c>
      <c r="J8" s="58">
        <v>37</v>
      </c>
      <c r="K8" s="262" t="s">
        <v>173</v>
      </c>
      <c r="L8" s="63">
        <v>68</v>
      </c>
      <c r="M8" s="367">
        <v>83.77</v>
      </c>
      <c r="N8" s="62">
        <v>60</v>
      </c>
      <c r="O8" s="63">
        <v>50</v>
      </c>
      <c r="P8" s="64">
        <v>69.508</v>
      </c>
      <c r="Q8" s="65">
        <v>37</v>
      </c>
      <c r="R8" s="77" t="s">
        <v>26</v>
      </c>
      <c r="S8" s="204"/>
      <c r="T8" s="76"/>
    </row>
    <row r="9" ht="18" customHeight="1" spans="1:20">
      <c r="A9" s="58">
        <v>4</v>
      </c>
      <c r="B9" s="262" t="s">
        <v>174</v>
      </c>
      <c r="C9" s="63">
        <v>100</v>
      </c>
      <c r="D9" s="367">
        <v>86</v>
      </c>
      <c r="E9" s="62">
        <v>68</v>
      </c>
      <c r="F9" s="63">
        <v>92</v>
      </c>
      <c r="G9" s="64">
        <v>88</v>
      </c>
      <c r="H9" s="65">
        <v>4</v>
      </c>
      <c r="I9" s="77" t="s">
        <v>14</v>
      </c>
      <c r="J9" s="58">
        <v>38</v>
      </c>
      <c r="K9" s="262" t="s">
        <v>175</v>
      </c>
      <c r="L9" s="63">
        <v>68</v>
      </c>
      <c r="M9" s="367">
        <v>82.27</v>
      </c>
      <c r="N9" s="62">
        <v>60</v>
      </c>
      <c r="O9" s="63">
        <v>50</v>
      </c>
      <c r="P9" s="64">
        <v>68.908</v>
      </c>
      <c r="Q9" s="65">
        <v>38</v>
      </c>
      <c r="R9" s="77" t="s">
        <v>26</v>
      </c>
      <c r="S9" s="204"/>
      <c r="T9" s="76"/>
    </row>
    <row r="10" ht="18" customHeight="1" spans="1:20">
      <c r="A10" s="58">
        <v>5</v>
      </c>
      <c r="B10" s="262" t="s">
        <v>176</v>
      </c>
      <c r="C10" s="63">
        <v>98</v>
      </c>
      <c r="D10" s="367">
        <v>88.97</v>
      </c>
      <c r="E10" s="62">
        <v>64</v>
      </c>
      <c r="F10" s="63">
        <v>72</v>
      </c>
      <c r="G10" s="64">
        <v>84.088</v>
      </c>
      <c r="H10" s="65">
        <v>5</v>
      </c>
      <c r="I10" s="77" t="s">
        <v>14</v>
      </c>
      <c r="J10" s="58">
        <v>39</v>
      </c>
      <c r="K10" s="262" t="s">
        <v>177</v>
      </c>
      <c r="L10" s="63">
        <v>68</v>
      </c>
      <c r="M10" s="367">
        <v>82.06</v>
      </c>
      <c r="N10" s="62">
        <v>60</v>
      </c>
      <c r="O10" s="63">
        <v>50</v>
      </c>
      <c r="P10" s="64">
        <v>68.824</v>
      </c>
      <c r="Q10" s="65">
        <v>39</v>
      </c>
      <c r="R10" s="77" t="s">
        <v>26</v>
      </c>
      <c r="S10" s="204"/>
      <c r="T10" s="76"/>
    </row>
    <row r="11" ht="18" customHeight="1" spans="1:20">
      <c r="A11" s="58">
        <v>6</v>
      </c>
      <c r="B11" s="262" t="s">
        <v>178</v>
      </c>
      <c r="C11" s="63">
        <v>96</v>
      </c>
      <c r="D11" s="367">
        <v>85.9</v>
      </c>
      <c r="E11" s="62">
        <v>64</v>
      </c>
      <c r="F11" s="63">
        <v>53</v>
      </c>
      <c r="G11" s="64">
        <v>78.56</v>
      </c>
      <c r="H11" s="65">
        <v>6</v>
      </c>
      <c r="I11" s="77" t="s">
        <v>14</v>
      </c>
      <c r="J11" s="58"/>
      <c r="K11" s="348"/>
      <c r="L11" s="371"/>
      <c r="M11" s="371"/>
      <c r="N11" s="372"/>
      <c r="O11" s="350"/>
      <c r="P11" s="110"/>
      <c r="Q11" s="352"/>
      <c r="R11" s="113"/>
      <c r="S11" s="204"/>
      <c r="T11" s="76"/>
    </row>
    <row r="12" ht="18" customHeight="1" spans="1:20">
      <c r="A12" s="58">
        <v>7</v>
      </c>
      <c r="B12" s="262" t="s">
        <v>179</v>
      </c>
      <c r="C12" s="63">
        <v>97</v>
      </c>
      <c r="D12" s="367">
        <v>84.5</v>
      </c>
      <c r="E12" s="62">
        <v>63</v>
      </c>
      <c r="F12" s="63">
        <v>53</v>
      </c>
      <c r="G12" s="64">
        <v>78.1</v>
      </c>
      <c r="H12" s="65">
        <v>7</v>
      </c>
      <c r="I12" s="77" t="s">
        <v>14</v>
      </c>
      <c r="J12" s="58"/>
      <c r="K12" s="348"/>
      <c r="L12" s="371"/>
      <c r="M12" s="371"/>
      <c r="N12" s="372"/>
      <c r="O12" s="350"/>
      <c r="P12" s="110"/>
      <c r="Q12" s="352"/>
      <c r="R12" s="113"/>
      <c r="S12" s="204"/>
      <c r="T12" s="76"/>
    </row>
    <row r="13" ht="18" customHeight="1" spans="1:20">
      <c r="A13" s="58">
        <v>8</v>
      </c>
      <c r="B13" s="262" t="s">
        <v>180</v>
      </c>
      <c r="C13" s="63">
        <v>92</v>
      </c>
      <c r="D13" s="367">
        <v>85.83</v>
      </c>
      <c r="E13" s="62">
        <v>60</v>
      </c>
      <c r="F13" s="63">
        <v>56</v>
      </c>
      <c r="G13" s="64">
        <v>77.532</v>
      </c>
      <c r="H13" s="65">
        <v>8</v>
      </c>
      <c r="I13" s="77" t="s">
        <v>14</v>
      </c>
      <c r="J13" s="58"/>
      <c r="K13" s="348"/>
      <c r="L13" s="371"/>
      <c r="M13" s="371"/>
      <c r="N13" s="372"/>
      <c r="O13" s="350"/>
      <c r="P13" s="110"/>
      <c r="Q13" s="352"/>
      <c r="R13" s="113"/>
      <c r="S13" s="204"/>
      <c r="T13" s="76"/>
    </row>
    <row r="14" ht="18" customHeight="1" spans="1:20">
      <c r="A14" s="58">
        <v>9</v>
      </c>
      <c r="B14" s="262" t="s">
        <v>181</v>
      </c>
      <c r="C14" s="63">
        <v>95</v>
      </c>
      <c r="D14" s="367">
        <v>84.73</v>
      </c>
      <c r="E14" s="62">
        <v>60</v>
      </c>
      <c r="F14" s="63">
        <v>50</v>
      </c>
      <c r="G14" s="64">
        <v>76.642</v>
      </c>
      <c r="H14" s="65">
        <v>9</v>
      </c>
      <c r="I14" s="77" t="s">
        <v>20</v>
      </c>
      <c r="J14" s="58"/>
      <c r="K14" s="348"/>
      <c r="L14" s="371"/>
      <c r="M14" s="371"/>
      <c r="N14" s="372"/>
      <c r="O14" s="350"/>
      <c r="P14" s="110"/>
      <c r="Q14" s="352"/>
      <c r="R14" s="113"/>
      <c r="S14" s="204"/>
      <c r="T14" s="76"/>
    </row>
    <row r="15" ht="18" customHeight="1" spans="1:20">
      <c r="A15" s="58">
        <v>10</v>
      </c>
      <c r="B15" s="262" t="s">
        <v>182</v>
      </c>
      <c r="C15" s="63">
        <v>84</v>
      </c>
      <c r="D15" s="367">
        <v>86.7</v>
      </c>
      <c r="E15" s="62">
        <v>60</v>
      </c>
      <c r="F15" s="63">
        <v>54</v>
      </c>
      <c r="G15" s="64">
        <v>75.48</v>
      </c>
      <c r="H15" s="65">
        <v>10</v>
      </c>
      <c r="I15" s="77" t="s">
        <v>20</v>
      </c>
      <c r="J15" s="58"/>
      <c r="K15" s="348"/>
      <c r="L15" s="371"/>
      <c r="M15" s="371"/>
      <c r="N15" s="372"/>
      <c r="O15" s="350"/>
      <c r="P15" s="110"/>
      <c r="Q15" s="352"/>
      <c r="R15" s="113"/>
      <c r="S15" s="204"/>
      <c r="T15" s="76"/>
    </row>
    <row r="16" ht="18" customHeight="1" spans="1:20">
      <c r="A16" s="58">
        <v>11</v>
      </c>
      <c r="B16" s="262" t="s">
        <v>183</v>
      </c>
      <c r="C16" s="63">
        <v>74</v>
      </c>
      <c r="D16" s="367">
        <v>90.5</v>
      </c>
      <c r="E16" s="62">
        <v>64</v>
      </c>
      <c r="F16" s="63">
        <v>54</v>
      </c>
      <c r="G16" s="64">
        <v>75.1</v>
      </c>
      <c r="H16" s="65">
        <v>11</v>
      </c>
      <c r="I16" s="77" t="s">
        <v>20</v>
      </c>
      <c r="J16" s="58"/>
      <c r="K16" s="348"/>
      <c r="L16" s="371"/>
      <c r="M16" s="371"/>
      <c r="N16" s="372"/>
      <c r="O16" s="350"/>
      <c r="P16" s="110"/>
      <c r="Q16" s="352"/>
      <c r="R16" s="113"/>
      <c r="S16" s="204"/>
      <c r="T16" s="76"/>
    </row>
    <row r="17" ht="18" customHeight="1" spans="1:20">
      <c r="A17" s="58">
        <v>12</v>
      </c>
      <c r="B17" s="262" t="s">
        <v>184</v>
      </c>
      <c r="C17" s="63">
        <v>83</v>
      </c>
      <c r="D17" s="367">
        <v>85</v>
      </c>
      <c r="E17" s="62">
        <v>60</v>
      </c>
      <c r="F17" s="63">
        <v>56</v>
      </c>
      <c r="G17" s="64">
        <v>74.95</v>
      </c>
      <c r="H17" s="65">
        <v>12</v>
      </c>
      <c r="I17" s="77" t="s">
        <v>20</v>
      </c>
      <c r="J17" s="58"/>
      <c r="K17" s="348"/>
      <c r="L17" s="371"/>
      <c r="M17" s="371"/>
      <c r="N17" s="372"/>
      <c r="O17" s="350"/>
      <c r="P17" s="110"/>
      <c r="Q17" s="352"/>
      <c r="R17" s="113"/>
      <c r="S17" s="204"/>
      <c r="T17" s="76"/>
    </row>
    <row r="18" ht="18" customHeight="1" spans="1:20">
      <c r="A18" s="58">
        <v>13</v>
      </c>
      <c r="B18" s="262" t="s">
        <v>185</v>
      </c>
      <c r="C18" s="63">
        <v>70</v>
      </c>
      <c r="D18" s="367">
        <v>90.68</v>
      </c>
      <c r="E18" s="62">
        <v>64</v>
      </c>
      <c r="F18" s="63">
        <v>56</v>
      </c>
      <c r="G18" s="64">
        <v>74.572</v>
      </c>
      <c r="H18" s="65">
        <v>13</v>
      </c>
      <c r="I18" s="77" t="s">
        <v>20</v>
      </c>
      <c r="J18" s="58"/>
      <c r="K18" s="348"/>
      <c r="L18" s="371"/>
      <c r="M18" s="371"/>
      <c r="N18" s="372"/>
      <c r="O18" s="350"/>
      <c r="P18" s="110"/>
      <c r="Q18" s="352"/>
      <c r="R18" s="113"/>
      <c r="S18" s="204"/>
      <c r="T18" s="76"/>
    </row>
    <row r="19" ht="18" customHeight="1" spans="1:20">
      <c r="A19" s="58">
        <v>14</v>
      </c>
      <c r="B19" s="262" t="s">
        <v>186</v>
      </c>
      <c r="C19" s="63">
        <v>83</v>
      </c>
      <c r="D19" s="367">
        <v>86.08</v>
      </c>
      <c r="E19" s="62">
        <v>60</v>
      </c>
      <c r="F19" s="63">
        <v>51</v>
      </c>
      <c r="G19" s="64">
        <v>74.382</v>
      </c>
      <c r="H19" s="65">
        <v>14</v>
      </c>
      <c r="I19" s="77" t="s">
        <v>20</v>
      </c>
      <c r="J19" s="58"/>
      <c r="K19" s="348"/>
      <c r="L19" s="371"/>
      <c r="M19" s="371"/>
      <c r="N19" s="372"/>
      <c r="O19" s="350"/>
      <c r="P19" s="110"/>
      <c r="Q19" s="352"/>
      <c r="R19" s="113"/>
      <c r="S19" s="204"/>
      <c r="T19" s="76"/>
    </row>
    <row r="20" ht="18" customHeight="1" spans="1:20">
      <c r="A20" s="58">
        <v>15</v>
      </c>
      <c r="B20" s="262" t="s">
        <v>187</v>
      </c>
      <c r="C20" s="63">
        <v>76</v>
      </c>
      <c r="D20" s="367">
        <v>87.4</v>
      </c>
      <c r="E20" s="62">
        <v>64</v>
      </c>
      <c r="F20" s="63">
        <v>53</v>
      </c>
      <c r="G20" s="64">
        <v>74.16</v>
      </c>
      <c r="H20" s="65">
        <v>15</v>
      </c>
      <c r="I20" s="77" t="s">
        <v>20</v>
      </c>
      <c r="J20" s="58"/>
      <c r="K20" s="348"/>
      <c r="L20" s="371"/>
      <c r="M20" s="371"/>
      <c r="N20" s="372"/>
      <c r="O20" s="350"/>
      <c r="P20" s="110"/>
      <c r="Q20" s="352"/>
      <c r="R20" s="113"/>
      <c r="S20" s="204"/>
      <c r="T20" s="76"/>
    </row>
    <row r="21" ht="18" customHeight="1" spans="1:20">
      <c r="A21" s="58">
        <v>16</v>
      </c>
      <c r="B21" s="262" t="s">
        <v>188</v>
      </c>
      <c r="C21" s="63">
        <v>68</v>
      </c>
      <c r="D21" s="367">
        <v>86.8</v>
      </c>
      <c r="E21" s="62">
        <v>60</v>
      </c>
      <c r="F21" s="63">
        <v>66</v>
      </c>
      <c r="G21" s="64">
        <v>73.92</v>
      </c>
      <c r="H21" s="65">
        <v>16</v>
      </c>
      <c r="I21" s="77" t="s">
        <v>20</v>
      </c>
      <c r="J21" s="58"/>
      <c r="K21" s="348"/>
      <c r="L21" s="371"/>
      <c r="M21" s="371"/>
      <c r="N21" s="372"/>
      <c r="O21" s="350"/>
      <c r="P21" s="110"/>
      <c r="Q21" s="352"/>
      <c r="R21" s="113"/>
      <c r="S21" s="204"/>
      <c r="T21" s="76"/>
    </row>
    <row r="22" ht="18" customHeight="1" spans="1:20">
      <c r="A22" s="58">
        <v>17</v>
      </c>
      <c r="B22" s="262" t="s">
        <v>189</v>
      </c>
      <c r="C22" s="63">
        <v>79</v>
      </c>
      <c r="D22" s="367">
        <v>87.6</v>
      </c>
      <c r="E22" s="62">
        <v>60</v>
      </c>
      <c r="F22" s="63">
        <v>50</v>
      </c>
      <c r="G22" s="64">
        <v>73.79</v>
      </c>
      <c r="H22" s="65">
        <v>17</v>
      </c>
      <c r="I22" s="77" t="s">
        <v>26</v>
      </c>
      <c r="J22" s="58"/>
      <c r="K22" s="348"/>
      <c r="L22" s="371"/>
      <c r="M22" s="371"/>
      <c r="N22" s="372"/>
      <c r="O22" s="350"/>
      <c r="P22" s="110"/>
      <c r="Q22" s="352"/>
      <c r="R22" s="113"/>
      <c r="S22" s="204"/>
      <c r="T22" s="76"/>
    </row>
    <row r="23" ht="18" customHeight="1" spans="1:20">
      <c r="A23" s="58">
        <v>18</v>
      </c>
      <c r="B23" s="262" t="s">
        <v>190</v>
      </c>
      <c r="C23" s="63">
        <v>80</v>
      </c>
      <c r="D23" s="367">
        <v>86.72</v>
      </c>
      <c r="E23" s="62">
        <v>60</v>
      </c>
      <c r="F23" s="63">
        <v>50</v>
      </c>
      <c r="G23" s="64">
        <v>73.688</v>
      </c>
      <c r="H23" s="65">
        <v>18</v>
      </c>
      <c r="I23" s="77" t="s">
        <v>26</v>
      </c>
      <c r="J23" s="58"/>
      <c r="K23" s="348"/>
      <c r="L23" s="371"/>
      <c r="M23" s="371"/>
      <c r="N23" s="372"/>
      <c r="O23" s="350"/>
      <c r="P23" s="110"/>
      <c r="Q23" s="352"/>
      <c r="R23" s="113"/>
      <c r="S23" s="204"/>
      <c r="T23" s="76"/>
    </row>
    <row r="24" ht="18" customHeight="1" spans="1:20">
      <c r="A24" s="58">
        <v>19</v>
      </c>
      <c r="B24" s="262" t="s">
        <v>191</v>
      </c>
      <c r="C24" s="63">
        <v>73</v>
      </c>
      <c r="D24" s="367">
        <v>83.12</v>
      </c>
      <c r="E24" s="62">
        <v>64</v>
      </c>
      <c r="F24" s="63">
        <v>60</v>
      </c>
      <c r="G24" s="64">
        <v>73.098</v>
      </c>
      <c r="H24" s="65">
        <v>19</v>
      </c>
      <c r="I24" s="77" t="s">
        <v>26</v>
      </c>
      <c r="J24" s="58"/>
      <c r="K24" s="348"/>
      <c r="L24" s="371"/>
      <c r="M24" s="371"/>
      <c r="N24" s="372"/>
      <c r="O24" s="350"/>
      <c r="P24" s="110"/>
      <c r="Q24" s="352"/>
      <c r="R24" s="113"/>
      <c r="S24" s="204"/>
      <c r="T24" s="76"/>
    </row>
    <row r="25" ht="18" customHeight="1" spans="1:20">
      <c r="A25" s="58">
        <v>20</v>
      </c>
      <c r="B25" s="262" t="s">
        <v>192</v>
      </c>
      <c r="C25" s="63">
        <v>80</v>
      </c>
      <c r="D25" s="367">
        <v>83.5</v>
      </c>
      <c r="E25" s="62">
        <v>64</v>
      </c>
      <c r="F25" s="63">
        <v>50</v>
      </c>
      <c r="G25" s="64">
        <v>73</v>
      </c>
      <c r="H25" s="65">
        <v>20</v>
      </c>
      <c r="I25" s="77" t="s">
        <v>26</v>
      </c>
      <c r="J25" s="58"/>
      <c r="K25" s="348"/>
      <c r="L25" s="371"/>
      <c r="M25" s="371"/>
      <c r="N25" s="372"/>
      <c r="O25" s="350"/>
      <c r="P25" s="110"/>
      <c r="Q25" s="352"/>
      <c r="R25" s="113"/>
      <c r="S25" s="204"/>
      <c r="T25" s="76"/>
    </row>
    <row r="26" ht="18" customHeight="1" spans="1:20">
      <c r="A26" s="58">
        <v>21</v>
      </c>
      <c r="B26" s="262" t="s">
        <v>193</v>
      </c>
      <c r="C26" s="63">
        <v>76</v>
      </c>
      <c r="D26" s="367">
        <v>84.95</v>
      </c>
      <c r="E26" s="62">
        <v>60</v>
      </c>
      <c r="F26" s="63">
        <v>52</v>
      </c>
      <c r="G26" s="64">
        <v>72.38</v>
      </c>
      <c r="H26" s="65">
        <v>21</v>
      </c>
      <c r="I26" s="77" t="s">
        <v>26</v>
      </c>
      <c r="J26" s="58"/>
      <c r="K26" s="348"/>
      <c r="L26" s="371"/>
      <c r="M26" s="371"/>
      <c r="N26" s="372"/>
      <c r="O26" s="350"/>
      <c r="P26" s="110"/>
      <c r="Q26" s="352"/>
      <c r="R26" s="113"/>
      <c r="S26" s="204"/>
      <c r="T26" s="76"/>
    </row>
    <row r="27" ht="18" customHeight="1" spans="1:20">
      <c r="A27" s="58">
        <v>22</v>
      </c>
      <c r="B27" s="262" t="s">
        <v>194</v>
      </c>
      <c r="C27" s="63">
        <v>79</v>
      </c>
      <c r="D27" s="367">
        <v>83.98</v>
      </c>
      <c r="E27" s="62">
        <v>60</v>
      </c>
      <c r="F27" s="63">
        <v>50</v>
      </c>
      <c r="G27" s="64">
        <v>72.342</v>
      </c>
      <c r="H27" s="65">
        <v>22</v>
      </c>
      <c r="I27" s="77" t="s">
        <v>26</v>
      </c>
      <c r="J27" s="58"/>
      <c r="K27" s="348"/>
      <c r="L27" s="371"/>
      <c r="M27" s="371"/>
      <c r="N27" s="372"/>
      <c r="O27" s="350"/>
      <c r="P27" s="110"/>
      <c r="Q27" s="352"/>
      <c r="R27" s="113"/>
      <c r="S27" s="204"/>
      <c r="T27" s="76"/>
    </row>
    <row r="28" ht="18" customHeight="1" spans="1:20">
      <c r="A28" s="58">
        <v>23</v>
      </c>
      <c r="B28" s="262" t="s">
        <v>195</v>
      </c>
      <c r="C28" s="63">
        <v>70</v>
      </c>
      <c r="D28" s="367">
        <v>87.82</v>
      </c>
      <c r="E28" s="62">
        <v>64</v>
      </c>
      <c r="F28" s="63">
        <v>50</v>
      </c>
      <c r="G28" s="64">
        <v>72.228</v>
      </c>
      <c r="H28" s="65">
        <v>23</v>
      </c>
      <c r="I28" s="77" t="s">
        <v>26</v>
      </c>
      <c r="J28" s="58"/>
      <c r="K28" s="348"/>
      <c r="L28" s="371"/>
      <c r="M28" s="371"/>
      <c r="N28" s="372"/>
      <c r="O28" s="350"/>
      <c r="P28" s="110"/>
      <c r="Q28" s="352"/>
      <c r="R28" s="113"/>
      <c r="S28" s="204"/>
      <c r="T28" s="76"/>
    </row>
    <row r="29" ht="18" customHeight="1" spans="1:20">
      <c r="A29" s="58">
        <v>24</v>
      </c>
      <c r="B29" s="262" t="s">
        <v>196</v>
      </c>
      <c r="C29" s="63">
        <v>72</v>
      </c>
      <c r="D29" s="367">
        <v>85.66</v>
      </c>
      <c r="E29" s="62">
        <v>60</v>
      </c>
      <c r="F29" s="63">
        <v>54</v>
      </c>
      <c r="G29" s="64">
        <v>72.064</v>
      </c>
      <c r="H29" s="65">
        <v>24</v>
      </c>
      <c r="I29" s="77" t="s">
        <v>26</v>
      </c>
      <c r="J29" s="58"/>
      <c r="K29" s="348"/>
      <c r="L29" s="371"/>
      <c r="M29" s="371"/>
      <c r="N29" s="372"/>
      <c r="O29" s="350"/>
      <c r="P29" s="110"/>
      <c r="Q29" s="352"/>
      <c r="R29" s="113"/>
      <c r="S29" s="204"/>
      <c r="T29" s="76"/>
    </row>
    <row r="30" ht="18" customHeight="1" spans="1:20">
      <c r="A30" s="58">
        <v>25</v>
      </c>
      <c r="B30" s="262" t="s">
        <v>197</v>
      </c>
      <c r="C30" s="63">
        <v>72</v>
      </c>
      <c r="D30" s="367">
        <v>87.6</v>
      </c>
      <c r="E30" s="62">
        <v>60</v>
      </c>
      <c r="F30" s="63">
        <v>50</v>
      </c>
      <c r="G30" s="64">
        <v>72.04</v>
      </c>
      <c r="H30" s="65">
        <v>25</v>
      </c>
      <c r="I30" s="77" t="s">
        <v>26</v>
      </c>
      <c r="J30" s="58"/>
      <c r="K30" s="348"/>
      <c r="L30" s="371"/>
      <c r="M30" s="371"/>
      <c r="N30" s="372"/>
      <c r="O30" s="350"/>
      <c r="P30" s="110"/>
      <c r="Q30" s="352"/>
      <c r="R30" s="113"/>
      <c r="S30" s="204"/>
      <c r="T30" s="76"/>
    </row>
    <row r="31" ht="18" customHeight="1" spans="1:20">
      <c r="A31" s="58">
        <v>26</v>
      </c>
      <c r="B31" s="262" t="s">
        <v>198</v>
      </c>
      <c r="C31" s="63">
        <v>72</v>
      </c>
      <c r="D31" s="367">
        <v>87.03</v>
      </c>
      <c r="E31" s="62">
        <v>60</v>
      </c>
      <c r="F31" s="63">
        <v>50</v>
      </c>
      <c r="G31" s="64">
        <v>71.812</v>
      </c>
      <c r="H31" s="65">
        <v>26</v>
      </c>
      <c r="I31" s="77" t="s">
        <v>26</v>
      </c>
      <c r="J31" s="58"/>
      <c r="K31" s="348"/>
      <c r="L31" s="371"/>
      <c r="M31" s="371"/>
      <c r="N31" s="372"/>
      <c r="O31" s="350"/>
      <c r="P31" s="110"/>
      <c r="Q31" s="352"/>
      <c r="R31" s="113"/>
      <c r="S31" s="204"/>
      <c r="T31" s="76"/>
    </row>
    <row r="32" ht="18" customHeight="1" spans="1:20">
      <c r="A32" s="58">
        <v>27</v>
      </c>
      <c r="B32" s="262" t="s">
        <v>199</v>
      </c>
      <c r="C32" s="63">
        <v>68</v>
      </c>
      <c r="D32" s="367">
        <v>85.01</v>
      </c>
      <c r="E32" s="62">
        <v>64</v>
      </c>
      <c r="F32" s="63">
        <v>55</v>
      </c>
      <c r="G32" s="64">
        <v>71.604</v>
      </c>
      <c r="H32" s="65">
        <v>27</v>
      </c>
      <c r="I32" s="77" t="s">
        <v>26</v>
      </c>
      <c r="J32" s="58"/>
      <c r="K32" s="348"/>
      <c r="L32" s="371"/>
      <c r="M32" s="371"/>
      <c r="N32" s="372"/>
      <c r="O32" s="350"/>
      <c r="P32" s="110"/>
      <c r="Q32" s="352"/>
      <c r="R32" s="113"/>
      <c r="S32" s="204"/>
      <c r="T32" s="76"/>
    </row>
    <row r="33" ht="18" customHeight="1" spans="1:20">
      <c r="A33" s="58">
        <v>28</v>
      </c>
      <c r="B33" s="262" t="s">
        <v>200</v>
      </c>
      <c r="C33" s="63">
        <v>68</v>
      </c>
      <c r="D33" s="367">
        <v>87.35</v>
      </c>
      <c r="E33" s="62">
        <v>64</v>
      </c>
      <c r="F33" s="63">
        <v>50</v>
      </c>
      <c r="G33" s="64">
        <v>71.54</v>
      </c>
      <c r="H33" s="65">
        <v>28</v>
      </c>
      <c r="I33" s="77" t="s">
        <v>26</v>
      </c>
      <c r="J33" s="58"/>
      <c r="K33" s="348"/>
      <c r="L33" s="371"/>
      <c r="M33" s="371"/>
      <c r="N33" s="372"/>
      <c r="O33" s="350"/>
      <c r="P33" s="110"/>
      <c r="Q33" s="352"/>
      <c r="R33" s="113"/>
      <c r="S33" s="204"/>
      <c r="T33" s="76"/>
    </row>
    <row r="34" ht="18" customHeight="1" spans="1:20">
      <c r="A34" s="58">
        <v>29</v>
      </c>
      <c r="B34" s="262" t="s">
        <v>201</v>
      </c>
      <c r="C34" s="63">
        <v>68</v>
      </c>
      <c r="D34" s="367">
        <v>88.57</v>
      </c>
      <c r="E34" s="62">
        <v>60</v>
      </c>
      <c r="F34" s="63">
        <v>50</v>
      </c>
      <c r="G34" s="64">
        <v>71.428</v>
      </c>
      <c r="H34" s="65">
        <v>29</v>
      </c>
      <c r="I34" s="77" t="s">
        <v>26</v>
      </c>
      <c r="J34" s="58"/>
      <c r="K34" s="348"/>
      <c r="L34" s="371"/>
      <c r="M34" s="371"/>
      <c r="N34" s="372"/>
      <c r="O34" s="350"/>
      <c r="P34" s="110"/>
      <c r="Q34" s="352"/>
      <c r="R34" s="113"/>
      <c r="S34" s="204"/>
      <c r="T34" s="76"/>
    </row>
    <row r="35" ht="18" customHeight="1" spans="1:20">
      <c r="A35" s="58">
        <v>30</v>
      </c>
      <c r="B35" s="262" t="s">
        <v>202</v>
      </c>
      <c r="C35" s="63">
        <v>68</v>
      </c>
      <c r="D35" s="367">
        <v>86.52</v>
      </c>
      <c r="E35" s="62">
        <v>64</v>
      </c>
      <c r="F35" s="63">
        <v>50</v>
      </c>
      <c r="G35" s="64">
        <v>71.208</v>
      </c>
      <c r="H35" s="65">
        <v>30</v>
      </c>
      <c r="I35" s="77" t="s">
        <v>26</v>
      </c>
      <c r="J35" s="58"/>
      <c r="K35" s="348"/>
      <c r="L35" s="371"/>
      <c r="M35" s="371"/>
      <c r="N35" s="372"/>
      <c r="O35" s="350"/>
      <c r="P35" s="110"/>
      <c r="Q35" s="352"/>
      <c r="R35" s="113"/>
      <c r="S35" s="204"/>
      <c r="T35" s="76"/>
    </row>
    <row r="36" ht="18" customHeight="1" spans="1:20">
      <c r="A36" s="58">
        <v>31</v>
      </c>
      <c r="B36" s="262" t="s">
        <v>203</v>
      </c>
      <c r="C36" s="63">
        <v>68</v>
      </c>
      <c r="D36" s="367">
        <v>86.5</v>
      </c>
      <c r="E36" s="62">
        <v>64</v>
      </c>
      <c r="F36" s="63">
        <v>50</v>
      </c>
      <c r="G36" s="64">
        <v>71.2</v>
      </c>
      <c r="H36" s="65">
        <v>31</v>
      </c>
      <c r="I36" s="77" t="s">
        <v>26</v>
      </c>
      <c r="J36" s="58"/>
      <c r="K36" s="348"/>
      <c r="L36" s="371"/>
      <c r="M36" s="371"/>
      <c r="N36" s="372"/>
      <c r="O36" s="350"/>
      <c r="P36" s="110"/>
      <c r="Q36" s="352"/>
      <c r="R36" s="113"/>
      <c r="S36" s="204"/>
      <c r="T36" s="76"/>
    </row>
    <row r="37" ht="18" customHeight="1" spans="1:20">
      <c r="A37" s="58">
        <v>32</v>
      </c>
      <c r="B37" s="262" t="s">
        <v>204</v>
      </c>
      <c r="C37" s="63">
        <v>72</v>
      </c>
      <c r="D37" s="367">
        <v>84.7</v>
      </c>
      <c r="E37" s="62">
        <v>60</v>
      </c>
      <c r="F37" s="63">
        <v>50</v>
      </c>
      <c r="G37" s="64">
        <v>70.88</v>
      </c>
      <c r="H37" s="65">
        <v>32</v>
      </c>
      <c r="I37" s="77" t="s">
        <v>26</v>
      </c>
      <c r="J37" s="58"/>
      <c r="K37" s="348"/>
      <c r="L37" s="371"/>
      <c r="M37" s="371"/>
      <c r="N37" s="372"/>
      <c r="O37" s="350"/>
      <c r="P37" s="110"/>
      <c r="Q37" s="352"/>
      <c r="R37" s="113"/>
      <c r="S37" s="204"/>
      <c r="T37" s="76"/>
    </row>
    <row r="38" ht="18" customHeight="1" spans="1:20">
      <c r="A38" s="58">
        <v>33</v>
      </c>
      <c r="B38" s="262" t="s">
        <v>205</v>
      </c>
      <c r="C38" s="63">
        <v>68</v>
      </c>
      <c r="D38" s="367">
        <v>87.15</v>
      </c>
      <c r="E38" s="62">
        <v>60</v>
      </c>
      <c r="F38" s="63">
        <v>50</v>
      </c>
      <c r="G38" s="64">
        <v>70.86</v>
      </c>
      <c r="H38" s="65">
        <v>33</v>
      </c>
      <c r="I38" s="77" t="s">
        <v>26</v>
      </c>
      <c r="J38" s="58"/>
      <c r="K38" s="348"/>
      <c r="L38" s="371"/>
      <c r="M38" s="371"/>
      <c r="N38" s="372"/>
      <c r="O38" s="350"/>
      <c r="P38" s="110"/>
      <c r="Q38" s="352"/>
      <c r="R38" s="113"/>
      <c r="S38" s="204"/>
      <c r="T38" s="76"/>
    </row>
    <row r="39" ht="18" customHeight="1" spans="1:20">
      <c r="A39" s="58">
        <v>34</v>
      </c>
      <c r="B39" s="262" t="s">
        <v>206</v>
      </c>
      <c r="C39" s="63">
        <v>68</v>
      </c>
      <c r="D39" s="367">
        <v>87.03</v>
      </c>
      <c r="E39" s="62">
        <v>60</v>
      </c>
      <c r="F39" s="63">
        <v>50</v>
      </c>
      <c r="G39" s="64">
        <v>70.812</v>
      </c>
      <c r="H39" s="65">
        <v>34</v>
      </c>
      <c r="I39" s="77" t="s">
        <v>26</v>
      </c>
      <c r="J39" s="58"/>
      <c r="K39" s="348"/>
      <c r="L39" s="371"/>
      <c r="M39" s="371"/>
      <c r="N39" s="372"/>
      <c r="O39" s="350"/>
      <c r="P39" s="110"/>
      <c r="Q39" s="352"/>
      <c r="R39" s="113"/>
      <c r="S39" s="204"/>
      <c r="T39" s="76"/>
    </row>
    <row r="40" ht="18" customHeight="1" spans="1:20">
      <c r="A40" s="58"/>
      <c r="B40" s="262"/>
      <c r="C40" s="367"/>
      <c r="D40" s="367"/>
      <c r="E40" s="62"/>
      <c r="F40" s="63"/>
      <c r="G40" s="64"/>
      <c r="H40" s="65"/>
      <c r="I40" s="77"/>
      <c r="J40" s="58"/>
      <c r="K40" s="348"/>
      <c r="L40" s="371"/>
      <c r="M40" s="371"/>
      <c r="N40" s="372"/>
      <c r="O40" s="350"/>
      <c r="P40" s="110"/>
      <c r="Q40" s="352"/>
      <c r="R40" s="113"/>
      <c r="S40" s="204"/>
      <c r="T40" s="76"/>
    </row>
    <row r="41" ht="33.75" customHeight="1" spans="1:18">
      <c r="A41" s="52" t="s">
        <v>41</v>
      </c>
      <c r="B41" s="52"/>
      <c r="C41" s="53"/>
      <c r="D41" s="368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42</v>
      </c>
      <c r="B42" s="52"/>
      <c r="C42" s="53"/>
      <c r="D42" s="368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43</v>
      </c>
      <c r="B43" s="52"/>
      <c r="C43" s="53"/>
      <c r="D43" s="368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4" spans="1:18">
      <c r="A44" s="369" t="s">
        <v>207</v>
      </c>
      <c r="B44" s="52"/>
      <c r="C44" s="53"/>
      <c r="D44" s="368"/>
      <c r="E44" s="53"/>
      <c r="F44" s="53"/>
      <c r="G44" s="53"/>
      <c r="H44" s="52"/>
      <c r="I44" s="52"/>
      <c r="J44" s="52"/>
      <c r="K44" s="53"/>
      <c r="L44" s="53"/>
      <c r="M44" s="53"/>
      <c r="N44" s="53"/>
      <c r="O44" s="53"/>
      <c r="P44" s="53"/>
      <c r="Q44" s="52"/>
      <c r="R44" s="52"/>
    </row>
    <row r="46" ht="14.25" spans="1:18">
      <c r="A46" s="76"/>
      <c r="B46" s="76"/>
      <c r="C46" s="76"/>
      <c r="D46" s="370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370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370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370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ht="14.25" spans="1:18">
      <c r="A50" s="76"/>
      <c r="B50" s="76"/>
      <c r="C50" s="76"/>
      <c r="D50" s="370"/>
      <c r="E50" s="76"/>
      <c r="F50" s="76"/>
      <c r="G50" s="76"/>
      <c r="H50" s="76"/>
      <c r="I50" s="76"/>
      <c r="J50" s="89"/>
      <c r="K50" s="76"/>
      <c r="L50" s="76"/>
      <c r="M50" s="76"/>
      <c r="N50" s="76"/>
      <c r="O50" s="76"/>
      <c r="P50" s="76"/>
      <c r="Q50" s="76"/>
      <c r="R50" s="76"/>
    </row>
    <row r="51" spans="10:10">
      <c r="J51" s="89"/>
    </row>
    <row r="52" spans="10:10">
      <c r="J52" s="89"/>
    </row>
    <row r="53" spans="10:10">
      <c r="J53" s="89"/>
    </row>
    <row r="63" ht="14.25" spans="10:10">
      <c r="J63" s="76"/>
    </row>
    <row r="64" ht="14.25" spans="10:10">
      <c r="J64" s="76"/>
    </row>
    <row r="65" ht="14.25" spans="10:10">
      <c r="J65" s="76"/>
    </row>
    <row r="66" spans="10:10">
      <c r="J66" s="89"/>
    </row>
  </sheetData>
  <sheetProtection formatCells="0" insertHyperlinks="0" autoFilter="0"/>
  <mergeCells count="18">
    <mergeCell ref="A2:R2"/>
    <mergeCell ref="A3:R3"/>
    <mergeCell ref="C4:F4"/>
    <mergeCell ref="L4:O4"/>
    <mergeCell ref="A41:R41"/>
    <mergeCell ref="A42:R42"/>
    <mergeCell ref="A43:R43"/>
    <mergeCell ref="A44:R44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5"/>
  <sheetViews>
    <sheetView workbookViewId="0">
      <selection activeCell="T28" sqref="T28"/>
    </sheetView>
  </sheetViews>
  <sheetFormatPr defaultColWidth="9" defaultRowHeight="13.5"/>
  <cols>
    <col min="1" max="1" width="4.875" customWidth="1"/>
    <col min="2" max="2" width="7.375" customWidth="1"/>
    <col min="3" max="3" width="4.875" customWidth="1"/>
    <col min="4" max="4" width="8.25" customWidth="1"/>
    <col min="5" max="6" width="4.875" customWidth="1"/>
    <col min="7" max="7" width="6.625" customWidth="1"/>
    <col min="8" max="10" width="4.875" customWidth="1"/>
    <col min="11" max="11" width="6.25" customWidth="1"/>
    <col min="12" max="12" width="4.875" customWidth="1"/>
    <col min="13" max="13" width="6.625" customWidth="1"/>
    <col min="14" max="15" width="4.875" customWidth="1"/>
    <col min="16" max="16" width="6.625" customWidth="1"/>
    <col min="17" max="17" width="4.875" customWidth="1"/>
    <col min="18" max="18" width="5.5" customWidth="1"/>
  </cols>
  <sheetData>
    <row r="1" spans="1:1">
      <c r="A1" t="s">
        <v>0</v>
      </c>
    </row>
    <row r="2" ht="20.25" spans="1:20">
      <c r="A2" s="50" t="s">
        <v>208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360" t="s">
        <v>209</v>
      </c>
      <c r="B3" s="360"/>
      <c r="C3" s="361"/>
      <c r="D3" s="361"/>
      <c r="E3" s="361"/>
      <c r="F3" s="361"/>
      <c r="G3" s="361"/>
      <c r="H3" s="360"/>
      <c r="I3" s="360"/>
      <c r="J3" s="360"/>
      <c r="K3" s="361"/>
      <c r="L3" s="361"/>
      <c r="M3" s="361"/>
      <c r="N3" s="361"/>
      <c r="O3" s="361"/>
      <c r="P3" s="361"/>
      <c r="Q3" s="360"/>
      <c r="R3" s="360"/>
      <c r="S3" s="76"/>
      <c r="T3" s="76"/>
    </row>
    <row r="4" ht="14.25" spans="1:20">
      <c r="A4" s="54" t="s">
        <v>210</v>
      </c>
      <c r="B4" s="55" t="s">
        <v>211</v>
      </c>
      <c r="C4" s="56" t="s">
        <v>212</v>
      </c>
      <c r="D4" s="56"/>
      <c r="E4" s="56"/>
      <c r="F4" s="56"/>
      <c r="G4" s="56" t="s">
        <v>213</v>
      </c>
      <c r="H4" s="55" t="s">
        <v>214</v>
      </c>
      <c r="I4" s="55" t="s">
        <v>215</v>
      </c>
      <c r="J4" s="54" t="s">
        <v>210</v>
      </c>
      <c r="K4" s="56" t="s">
        <v>211</v>
      </c>
      <c r="L4" s="56" t="s">
        <v>212</v>
      </c>
      <c r="M4" s="56"/>
      <c r="N4" s="56"/>
      <c r="O4" s="56"/>
      <c r="P4" s="56" t="s">
        <v>213</v>
      </c>
      <c r="Q4" s="55" t="s">
        <v>214</v>
      </c>
      <c r="R4" s="55" t="s">
        <v>215</v>
      </c>
      <c r="S4" s="76"/>
      <c r="T4" s="76"/>
    </row>
    <row r="5" ht="14.25" spans="1:20">
      <c r="A5" s="54"/>
      <c r="B5" s="55"/>
      <c r="C5" s="56" t="s">
        <v>216</v>
      </c>
      <c r="D5" s="57" t="s">
        <v>167</v>
      </c>
      <c r="E5" s="56" t="s">
        <v>217</v>
      </c>
      <c r="F5" s="56" t="s">
        <v>218</v>
      </c>
      <c r="G5" s="56"/>
      <c r="H5" s="55"/>
      <c r="I5" s="55"/>
      <c r="J5" s="54"/>
      <c r="K5" s="56"/>
      <c r="L5" s="56" t="s">
        <v>216</v>
      </c>
      <c r="M5" s="57" t="s">
        <v>167</v>
      </c>
      <c r="N5" s="56" t="s">
        <v>217</v>
      </c>
      <c r="O5" s="56" t="s">
        <v>218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219</v>
      </c>
      <c r="C6" s="60">
        <v>85</v>
      </c>
      <c r="D6" s="96">
        <v>95.52</v>
      </c>
      <c r="E6" s="60">
        <v>60</v>
      </c>
      <c r="F6" s="63">
        <v>88</v>
      </c>
      <c r="G6" s="184">
        <f t="shared" ref="G6:G39" si="0">SUM(C6*0.25)+(D6*0.4)+(E6*0.15)+(F6*0.2)</f>
        <v>86.058</v>
      </c>
      <c r="H6" s="65">
        <v>1</v>
      </c>
      <c r="I6" s="77" t="s">
        <v>14</v>
      </c>
      <c r="J6" s="58">
        <v>35</v>
      </c>
      <c r="K6" s="262" t="s">
        <v>220</v>
      </c>
      <c r="L6" s="60">
        <v>65</v>
      </c>
      <c r="M6" s="96">
        <v>88.38</v>
      </c>
      <c r="N6" s="60">
        <v>60</v>
      </c>
      <c r="O6" s="63">
        <v>50</v>
      </c>
      <c r="P6" s="184">
        <f t="shared" ref="P6:P23" si="1">SUM(L6*0.25)+(M6*0.4)+(N6*0.15)+(O6*0.2)</f>
        <v>70.602</v>
      </c>
      <c r="Q6" s="65">
        <v>35</v>
      </c>
      <c r="R6" s="77" t="s">
        <v>26</v>
      </c>
      <c r="S6" s="204"/>
      <c r="T6" s="76"/>
    </row>
    <row r="7" ht="18" customHeight="1" spans="1:20">
      <c r="A7" s="58">
        <v>2</v>
      </c>
      <c r="B7" s="262" t="s">
        <v>221</v>
      </c>
      <c r="C7" s="60">
        <v>85</v>
      </c>
      <c r="D7" s="96">
        <v>97.2</v>
      </c>
      <c r="E7" s="60">
        <v>60</v>
      </c>
      <c r="F7" s="63">
        <v>64</v>
      </c>
      <c r="G7" s="184">
        <f t="shared" si="0"/>
        <v>81.93</v>
      </c>
      <c r="H7" s="65">
        <v>2</v>
      </c>
      <c r="I7" s="77" t="s">
        <v>14</v>
      </c>
      <c r="J7" s="58">
        <v>36</v>
      </c>
      <c r="K7" s="262" t="s">
        <v>222</v>
      </c>
      <c r="L7" s="60">
        <v>67</v>
      </c>
      <c r="M7" s="96">
        <v>87</v>
      </c>
      <c r="N7" s="60">
        <v>60</v>
      </c>
      <c r="O7" s="63">
        <v>50</v>
      </c>
      <c r="P7" s="184">
        <f t="shared" si="1"/>
        <v>70.55</v>
      </c>
      <c r="Q7" s="65">
        <v>36</v>
      </c>
      <c r="R7" s="77" t="s">
        <v>26</v>
      </c>
      <c r="S7" s="204"/>
      <c r="T7" s="76"/>
    </row>
    <row r="8" ht="18" customHeight="1" spans="1:20">
      <c r="A8" s="58">
        <v>3</v>
      </c>
      <c r="B8" s="262" t="s">
        <v>223</v>
      </c>
      <c r="C8" s="60">
        <v>85</v>
      </c>
      <c r="D8" s="96">
        <v>89.76</v>
      </c>
      <c r="E8" s="60">
        <v>60</v>
      </c>
      <c r="F8" s="63">
        <v>61</v>
      </c>
      <c r="G8" s="184">
        <f t="shared" si="0"/>
        <v>78.354</v>
      </c>
      <c r="H8" s="65">
        <v>3</v>
      </c>
      <c r="I8" s="77" t="s">
        <v>14</v>
      </c>
      <c r="J8" s="58">
        <v>37</v>
      </c>
      <c r="K8" s="262" t="s">
        <v>224</v>
      </c>
      <c r="L8" s="60">
        <v>67</v>
      </c>
      <c r="M8" s="96">
        <v>86.88</v>
      </c>
      <c r="N8" s="60">
        <v>60</v>
      </c>
      <c r="O8" s="63">
        <v>50</v>
      </c>
      <c r="P8" s="184">
        <f t="shared" si="1"/>
        <v>70.502</v>
      </c>
      <c r="Q8" s="65">
        <v>37</v>
      </c>
      <c r="R8" s="77" t="s">
        <v>26</v>
      </c>
      <c r="S8" s="204"/>
      <c r="T8" s="76"/>
    </row>
    <row r="9" ht="18" customHeight="1" spans="1:20">
      <c r="A9" s="58">
        <v>4</v>
      </c>
      <c r="B9" s="262" t="s">
        <v>225</v>
      </c>
      <c r="C9" s="60">
        <v>85</v>
      </c>
      <c r="D9" s="96">
        <v>91.52</v>
      </c>
      <c r="E9" s="60">
        <v>60</v>
      </c>
      <c r="F9" s="63">
        <v>54</v>
      </c>
      <c r="G9" s="184">
        <f t="shared" si="0"/>
        <v>77.658</v>
      </c>
      <c r="H9" s="65">
        <v>4</v>
      </c>
      <c r="I9" s="77" t="s">
        <v>14</v>
      </c>
      <c r="J9" s="58">
        <v>38</v>
      </c>
      <c r="K9" s="262" t="s">
        <v>226</v>
      </c>
      <c r="L9" s="60">
        <v>65</v>
      </c>
      <c r="M9" s="96">
        <v>87.72</v>
      </c>
      <c r="N9" s="60">
        <v>60</v>
      </c>
      <c r="O9" s="63">
        <v>50</v>
      </c>
      <c r="P9" s="184">
        <f t="shared" si="1"/>
        <v>70.338</v>
      </c>
      <c r="Q9" s="65">
        <v>38</v>
      </c>
      <c r="R9" s="77" t="s">
        <v>26</v>
      </c>
      <c r="S9" s="204"/>
      <c r="T9" s="76"/>
    </row>
    <row r="10" ht="18" customHeight="1" spans="1:20">
      <c r="A10" s="58">
        <v>5</v>
      </c>
      <c r="B10" s="262" t="s">
        <v>227</v>
      </c>
      <c r="C10" s="60">
        <v>65</v>
      </c>
      <c r="D10" s="96">
        <v>100</v>
      </c>
      <c r="E10" s="60">
        <v>60</v>
      </c>
      <c r="F10" s="63">
        <v>53</v>
      </c>
      <c r="G10" s="184">
        <f t="shared" si="0"/>
        <v>75.85</v>
      </c>
      <c r="H10" s="65">
        <v>5</v>
      </c>
      <c r="I10" s="77" t="s">
        <v>14</v>
      </c>
      <c r="J10" s="58">
        <v>39</v>
      </c>
      <c r="K10" s="262" t="s">
        <v>228</v>
      </c>
      <c r="L10" s="60">
        <v>65</v>
      </c>
      <c r="M10" s="96">
        <v>87.6</v>
      </c>
      <c r="N10" s="60">
        <v>60</v>
      </c>
      <c r="O10" s="63">
        <v>50</v>
      </c>
      <c r="P10" s="184">
        <f t="shared" si="1"/>
        <v>70.29</v>
      </c>
      <c r="Q10" s="65">
        <v>39</v>
      </c>
      <c r="R10" s="77" t="s">
        <v>26</v>
      </c>
      <c r="S10" s="204"/>
      <c r="T10" s="76"/>
    </row>
    <row r="11" ht="18" customHeight="1" spans="1:20">
      <c r="A11" s="58">
        <v>6</v>
      </c>
      <c r="B11" s="262" t="s">
        <v>229</v>
      </c>
      <c r="C11" s="60">
        <v>79</v>
      </c>
      <c r="D11" s="96">
        <v>91</v>
      </c>
      <c r="E11" s="60">
        <v>60</v>
      </c>
      <c r="F11" s="63">
        <v>52</v>
      </c>
      <c r="G11" s="184">
        <f t="shared" si="0"/>
        <v>75.55</v>
      </c>
      <c r="H11" s="65">
        <v>6</v>
      </c>
      <c r="I11" s="77" t="s">
        <v>14</v>
      </c>
      <c r="J11" s="58">
        <v>40</v>
      </c>
      <c r="K11" s="262" t="s">
        <v>230</v>
      </c>
      <c r="L11" s="60">
        <v>65</v>
      </c>
      <c r="M11" s="96">
        <v>85.2</v>
      </c>
      <c r="N11" s="60">
        <v>60</v>
      </c>
      <c r="O11" s="63">
        <v>50</v>
      </c>
      <c r="P11" s="184">
        <f t="shared" si="1"/>
        <v>69.33</v>
      </c>
      <c r="Q11" s="65">
        <v>40</v>
      </c>
      <c r="R11" s="77" t="s">
        <v>26</v>
      </c>
      <c r="S11" s="204"/>
      <c r="T11" s="76"/>
    </row>
    <row r="12" ht="18" customHeight="1" spans="1:20">
      <c r="A12" s="58">
        <v>7</v>
      </c>
      <c r="B12" s="262" t="s">
        <v>231</v>
      </c>
      <c r="C12" s="60">
        <v>65</v>
      </c>
      <c r="D12" s="96">
        <v>100</v>
      </c>
      <c r="E12" s="60">
        <v>60</v>
      </c>
      <c r="F12" s="63">
        <v>51</v>
      </c>
      <c r="G12" s="184">
        <f t="shared" si="0"/>
        <v>75.45</v>
      </c>
      <c r="H12" s="65">
        <v>7</v>
      </c>
      <c r="I12" s="77" t="s">
        <v>14</v>
      </c>
      <c r="J12" s="58">
        <v>41</v>
      </c>
      <c r="K12" s="262" t="s">
        <v>232</v>
      </c>
      <c r="L12" s="60">
        <v>65</v>
      </c>
      <c r="M12" s="96">
        <v>84.32</v>
      </c>
      <c r="N12" s="60">
        <v>60</v>
      </c>
      <c r="O12" s="63">
        <v>50</v>
      </c>
      <c r="P12" s="184">
        <f t="shared" si="1"/>
        <v>68.978</v>
      </c>
      <c r="Q12" s="65">
        <v>41</v>
      </c>
      <c r="R12" s="77" t="s">
        <v>26</v>
      </c>
      <c r="S12" s="204"/>
      <c r="T12" s="76"/>
    </row>
    <row r="13" ht="18" customHeight="1" spans="1:20">
      <c r="A13" s="58">
        <v>8</v>
      </c>
      <c r="B13" s="262" t="s">
        <v>233</v>
      </c>
      <c r="C13" s="60">
        <v>65</v>
      </c>
      <c r="D13" s="96">
        <v>98.88</v>
      </c>
      <c r="E13" s="60">
        <v>60</v>
      </c>
      <c r="F13" s="63">
        <v>52</v>
      </c>
      <c r="G13" s="184">
        <f t="shared" si="0"/>
        <v>75.202</v>
      </c>
      <c r="H13" s="65">
        <v>8</v>
      </c>
      <c r="I13" s="77" t="s">
        <v>14</v>
      </c>
      <c r="J13" s="58">
        <v>42</v>
      </c>
      <c r="K13" s="262" t="s">
        <v>234</v>
      </c>
      <c r="L13" s="60">
        <v>65</v>
      </c>
      <c r="M13" s="96">
        <v>84.24</v>
      </c>
      <c r="N13" s="60">
        <v>60</v>
      </c>
      <c r="O13" s="63">
        <v>50</v>
      </c>
      <c r="P13" s="184">
        <f t="shared" si="1"/>
        <v>68.946</v>
      </c>
      <c r="Q13" s="65">
        <v>42</v>
      </c>
      <c r="R13" s="77" t="s">
        <v>26</v>
      </c>
      <c r="S13" s="204"/>
      <c r="T13" s="76"/>
    </row>
    <row r="14" ht="18" customHeight="1" spans="1:20">
      <c r="A14" s="58">
        <v>9</v>
      </c>
      <c r="B14" s="262" t="s">
        <v>235</v>
      </c>
      <c r="C14" s="60">
        <v>67</v>
      </c>
      <c r="D14" s="96">
        <v>97.75</v>
      </c>
      <c r="E14" s="60">
        <v>60</v>
      </c>
      <c r="F14" s="63">
        <v>50</v>
      </c>
      <c r="G14" s="184">
        <f t="shared" si="0"/>
        <v>74.85</v>
      </c>
      <c r="H14" s="65">
        <v>9</v>
      </c>
      <c r="I14" s="77" t="s">
        <v>14</v>
      </c>
      <c r="J14" s="58">
        <v>43</v>
      </c>
      <c r="K14" s="262" t="s">
        <v>236</v>
      </c>
      <c r="L14" s="60">
        <v>68</v>
      </c>
      <c r="M14" s="96">
        <v>81.68</v>
      </c>
      <c r="N14" s="60">
        <v>60</v>
      </c>
      <c r="O14" s="63">
        <v>50</v>
      </c>
      <c r="P14" s="184">
        <f t="shared" si="1"/>
        <v>68.672</v>
      </c>
      <c r="Q14" s="65">
        <v>43</v>
      </c>
      <c r="R14" s="77" t="s">
        <v>26</v>
      </c>
      <c r="S14" s="204"/>
      <c r="T14" s="76"/>
    </row>
    <row r="15" ht="18" customHeight="1" spans="1:20">
      <c r="A15" s="58">
        <v>10</v>
      </c>
      <c r="B15" s="262" t="s">
        <v>237</v>
      </c>
      <c r="C15" s="60">
        <v>70</v>
      </c>
      <c r="D15" s="96">
        <v>94.95</v>
      </c>
      <c r="E15" s="60">
        <v>60</v>
      </c>
      <c r="F15" s="63">
        <v>50</v>
      </c>
      <c r="G15" s="184">
        <f t="shared" si="0"/>
        <v>74.48</v>
      </c>
      <c r="H15" s="65">
        <v>10</v>
      </c>
      <c r="I15" s="77" t="s">
        <v>14</v>
      </c>
      <c r="J15" s="58">
        <v>44</v>
      </c>
      <c r="K15" s="262" t="s">
        <v>238</v>
      </c>
      <c r="L15" s="60">
        <v>65</v>
      </c>
      <c r="M15" s="96">
        <v>82.36</v>
      </c>
      <c r="N15" s="60">
        <v>60</v>
      </c>
      <c r="O15" s="63">
        <v>50</v>
      </c>
      <c r="P15" s="184">
        <f t="shared" si="1"/>
        <v>68.194</v>
      </c>
      <c r="Q15" s="65">
        <v>44</v>
      </c>
      <c r="R15" s="77" t="s">
        <v>26</v>
      </c>
      <c r="S15" s="204"/>
      <c r="T15" s="76"/>
    </row>
    <row r="16" ht="18" customHeight="1" spans="1:20">
      <c r="A16" s="58">
        <v>11</v>
      </c>
      <c r="B16" s="262" t="s">
        <v>239</v>
      </c>
      <c r="C16" s="60">
        <v>67</v>
      </c>
      <c r="D16" s="96">
        <v>95.68</v>
      </c>
      <c r="E16" s="60">
        <v>60</v>
      </c>
      <c r="F16" s="63">
        <v>52</v>
      </c>
      <c r="G16" s="184">
        <f t="shared" si="0"/>
        <v>74.422</v>
      </c>
      <c r="H16" s="65">
        <v>11</v>
      </c>
      <c r="I16" s="77" t="s">
        <v>20</v>
      </c>
      <c r="J16" s="58">
        <v>45</v>
      </c>
      <c r="K16" s="262" t="s">
        <v>240</v>
      </c>
      <c r="L16" s="60">
        <v>67</v>
      </c>
      <c r="M16" s="96">
        <v>80.88</v>
      </c>
      <c r="N16" s="60">
        <v>60</v>
      </c>
      <c r="O16" s="63">
        <v>50</v>
      </c>
      <c r="P16" s="184">
        <f t="shared" si="1"/>
        <v>68.102</v>
      </c>
      <c r="Q16" s="65">
        <v>45</v>
      </c>
      <c r="R16" s="77" t="s">
        <v>26</v>
      </c>
      <c r="S16" s="204"/>
      <c r="T16" s="76"/>
    </row>
    <row r="17" ht="18" customHeight="1" spans="1:20">
      <c r="A17" s="58">
        <v>12</v>
      </c>
      <c r="B17" s="262" t="s">
        <v>241</v>
      </c>
      <c r="C17" s="60">
        <v>67</v>
      </c>
      <c r="D17" s="96">
        <v>96.56</v>
      </c>
      <c r="E17" s="60">
        <v>60</v>
      </c>
      <c r="F17" s="63">
        <v>50</v>
      </c>
      <c r="G17" s="184">
        <f t="shared" si="0"/>
        <v>74.374</v>
      </c>
      <c r="H17" s="65">
        <v>12</v>
      </c>
      <c r="I17" s="77" t="s">
        <v>20</v>
      </c>
      <c r="J17" s="58">
        <v>46</v>
      </c>
      <c r="K17" s="262" t="s">
        <v>242</v>
      </c>
      <c r="L17" s="60">
        <v>65</v>
      </c>
      <c r="M17" s="96">
        <v>81.8</v>
      </c>
      <c r="N17" s="60">
        <v>60</v>
      </c>
      <c r="O17" s="63">
        <v>50</v>
      </c>
      <c r="P17" s="184">
        <f t="shared" si="1"/>
        <v>67.97</v>
      </c>
      <c r="Q17" s="65">
        <v>46</v>
      </c>
      <c r="R17" s="77" t="s">
        <v>26</v>
      </c>
      <c r="S17" s="204"/>
      <c r="T17" s="76"/>
    </row>
    <row r="18" ht="18" customHeight="1" spans="1:20">
      <c r="A18" s="58">
        <v>13</v>
      </c>
      <c r="B18" s="262" t="s">
        <v>243</v>
      </c>
      <c r="C18" s="60">
        <v>65</v>
      </c>
      <c r="D18" s="96">
        <v>97.36</v>
      </c>
      <c r="E18" s="60">
        <v>60</v>
      </c>
      <c r="F18" s="63">
        <v>50</v>
      </c>
      <c r="G18" s="184">
        <f t="shared" si="0"/>
        <v>74.194</v>
      </c>
      <c r="H18" s="65">
        <v>13</v>
      </c>
      <c r="I18" s="77" t="s">
        <v>20</v>
      </c>
      <c r="J18" s="58">
        <v>47</v>
      </c>
      <c r="K18" s="262" t="s">
        <v>244</v>
      </c>
      <c r="L18" s="60">
        <v>65</v>
      </c>
      <c r="M18" s="96">
        <v>78.1</v>
      </c>
      <c r="N18" s="60">
        <v>60</v>
      </c>
      <c r="O18" s="63">
        <v>50</v>
      </c>
      <c r="P18" s="184">
        <f t="shared" si="1"/>
        <v>66.49</v>
      </c>
      <c r="Q18" s="65">
        <v>47</v>
      </c>
      <c r="R18" s="77" t="s">
        <v>26</v>
      </c>
      <c r="S18" s="204"/>
      <c r="T18" s="76"/>
    </row>
    <row r="19" ht="18" customHeight="1" spans="1:20">
      <c r="A19" s="58">
        <v>14</v>
      </c>
      <c r="B19" s="262" t="s">
        <v>245</v>
      </c>
      <c r="C19" s="60">
        <v>70</v>
      </c>
      <c r="D19" s="96">
        <v>93.32</v>
      </c>
      <c r="E19" s="60">
        <v>60</v>
      </c>
      <c r="F19" s="63">
        <v>51</v>
      </c>
      <c r="G19" s="184">
        <f t="shared" si="0"/>
        <v>74.028</v>
      </c>
      <c r="H19" s="65">
        <v>14</v>
      </c>
      <c r="I19" s="77" t="s">
        <v>20</v>
      </c>
      <c r="J19" s="58">
        <v>48</v>
      </c>
      <c r="K19" s="262" t="s">
        <v>246</v>
      </c>
      <c r="L19" s="60">
        <v>67</v>
      </c>
      <c r="M19" s="96">
        <v>76.52</v>
      </c>
      <c r="N19" s="60">
        <v>60</v>
      </c>
      <c r="O19" s="63">
        <v>50</v>
      </c>
      <c r="P19" s="184">
        <f t="shared" si="1"/>
        <v>66.358</v>
      </c>
      <c r="Q19" s="65">
        <v>48</v>
      </c>
      <c r="R19" s="77" t="s">
        <v>26</v>
      </c>
      <c r="S19" s="204"/>
      <c r="T19" s="76"/>
    </row>
    <row r="20" ht="18" customHeight="1" spans="1:20">
      <c r="A20" s="58">
        <v>15</v>
      </c>
      <c r="B20" s="262" t="s">
        <v>247</v>
      </c>
      <c r="C20" s="60">
        <v>67</v>
      </c>
      <c r="D20" s="96">
        <v>94.95</v>
      </c>
      <c r="E20" s="60">
        <v>60</v>
      </c>
      <c r="F20" s="63">
        <v>50</v>
      </c>
      <c r="G20" s="184">
        <f t="shared" si="0"/>
        <v>73.73</v>
      </c>
      <c r="H20" s="65">
        <v>15</v>
      </c>
      <c r="I20" s="77" t="s">
        <v>20</v>
      </c>
      <c r="J20" s="58">
        <v>49</v>
      </c>
      <c r="K20" s="262" t="s">
        <v>248</v>
      </c>
      <c r="L20" s="60">
        <v>67</v>
      </c>
      <c r="M20" s="96">
        <v>76.44</v>
      </c>
      <c r="N20" s="60">
        <v>60</v>
      </c>
      <c r="O20" s="63">
        <v>50</v>
      </c>
      <c r="P20" s="184">
        <f t="shared" si="1"/>
        <v>66.326</v>
      </c>
      <c r="Q20" s="65">
        <v>49</v>
      </c>
      <c r="R20" s="77" t="s">
        <v>26</v>
      </c>
      <c r="S20" s="204"/>
      <c r="T20" s="76"/>
    </row>
    <row r="21" ht="18" customHeight="1" spans="1:20">
      <c r="A21" s="58">
        <v>16</v>
      </c>
      <c r="B21" s="262" t="s">
        <v>249</v>
      </c>
      <c r="C21" s="60">
        <v>65</v>
      </c>
      <c r="D21" s="96">
        <v>96</v>
      </c>
      <c r="E21" s="60">
        <v>60</v>
      </c>
      <c r="F21" s="63">
        <v>50</v>
      </c>
      <c r="G21" s="184">
        <f t="shared" si="0"/>
        <v>73.65</v>
      </c>
      <c r="H21" s="65">
        <v>16</v>
      </c>
      <c r="I21" s="77" t="s">
        <v>20</v>
      </c>
      <c r="J21" s="58">
        <v>50</v>
      </c>
      <c r="K21" s="262" t="s">
        <v>250</v>
      </c>
      <c r="L21" s="60">
        <v>70</v>
      </c>
      <c r="M21" s="96">
        <v>71</v>
      </c>
      <c r="N21" s="60">
        <v>60</v>
      </c>
      <c r="O21" s="63">
        <v>50</v>
      </c>
      <c r="P21" s="184">
        <f t="shared" si="1"/>
        <v>64.9</v>
      </c>
      <c r="Q21" s="65">
        <v>50</v>
      </c>
      <c r="R21" s="77" t="s">
        <v>26</v>
      </c>
      <c r="S21" s="204"/>
      <c r="T21" s="76"/>
    </row>
    <row r="22" ht="18" customHeight="1" spans="1:20">
      <c r="A22" s="58">
        <v>17</v>
      </c>
      <c r="B22" s="262" t="s">
        <v>251</v>
      </c>
      <c r="C22" s="60">
        <v>65</v>
      </c>
      <c r="D22" s="96">
        <v>94.64</v>
      </c>
      <c r="E22" s="60">
        <v>60</v>
      </c>
      <c r="F22" s="63">
        <v>50</v>
      </c>
      <c r="G22" s="184">
        <f t="shared" si="0"/>
        <v>73.106</v>
      </c>
      <c r="H22" s="65">
        <v>17</v>
      </c>
      <c r="I22" s="77" t="s">
        <v>20</v>
      </c>
      <c r="J22" s="58">
        <v>51</v>
      </c>
      <c r="K22" s="262" t="s">
        <v>252</v>
      </c>
      <c r="L22" s="60">
        <v>65</v>
      </c>
      <c r="M22" s="96">
        <v>70.2</v>
      </c>
      <c r="N22" s="60">
        <v>60</v>
      </c>
      <c r="O22" s="63">
        <v>50</v>
      </c>
      <c r="P22" s="184">
        <f t="shared" si="1"/>
        <v>63.33</v>
      </c>
      <c r="Q22" s="65">
        <v>51</v>
      </c>
      <c r="R22" s="77" t="s">
        <v>26</v>
      </c>
      <c r="S22" s="204"/>
      <c r="T22" s="76"/>
    </row>
    <row r="23" ht="18" customHeight="1" spans="1:20">
      <c r="A23" s="58">
        <v>18</v>
      </c>
      <c r="B23" s="262" t="s">
        <v>253</v>
      </c>
      <c r="C23" s="60">
        <v>67</v>
      </c>
      <c r="D23" s="96">
        <v>93.12</v>
      </c>
      <c r="E23" s="60">
        <v>60</v>
      </c>
      <c r="F23" s="63">
        <v>50</v>
      </c>
      <c r="G23" s="184">
        <f t="shared" si="0"/>
        <v>72.998</v>
      </c>
      <c r="H23" s="65">
        <v>18</v>
      </c>
      <c r="I23" s="77" t="s">
        <v>20</v>
      </c>
      <c r="J23" s="58">
        <v>52</v>
      </c>
      <c r="K23" s="262" t="s">
        <v>254</v>
      </c>
      <c r="L23" s="60">
        <v>65</v>
      </c>
      <c r="M23" s="96">
        <v>61.1</v>
      </c>
      <c r="N23" s="60">
        <v>60</v>
      </c>
      <c r="O23" s="63">
        <v>50</v>
      </c>
      <c r="P23" s="184">
        <f t="shared" si="1"/>
        <v>59.69</v>
      </c>
      <c r="Q23" s="65">
        <v>52</v>
      </c>
      <c r="R23" s="77" t="s">
        <v>39</v>
      </c>
      <c r="S23" s="204"/>
      <c r="T23" s="76"/>
    </row>
    <row r="24" ht="18" customHeight="1" spans="1:20">
      <c r="A24" s="58">
        <v>19</v>
      </c>
      <c r="B24" s="262" t="s">
        <v>255</v>
      </c>
      <c r="C24" s="60">
        <v>69</v>
      </c>
      <c r="D24" s="96">
        <v>91.68</v>
      </c>
      <c r="E24" s="60">
        <v>60</v>
      </c>
      <c r="F24" s="63">
        <v>50</v>
      </c>
      <c r="G24" s="184">
        <f t="shared" si="0"/>
        <v>72.922</v>
      </c>
      <c r="H24" s="65">
        <v>19</v>
      </c>
      <c r="I24" s="77" t="s">
        <v>20</v>
      </c>
      <c r="J24" s="58"/>
      <c r="K24" s="262"/>
      <c r="L24" s="60"/>
      <c r="M24" s="96"/>
      <c r="N24" s="60"/>
      <c r="O24" s="63"/>
      <c r="P24" s="184"/>
      <c r="Q24" s="65"/>
      <c r="R24" s="77"/>
      <c r="S24" s="204"/>
      <c r="T24" s="76"/>
    </row>
    <row r="25" ht="18" customHeight="1" spans="1:20">
      <c r="A25" s="58">
        <v>20</v>
      </c>
      <c r="B25" s="262" t="s">
        <v>256</v>
      </c>
      <c r="C25" s="60">
        <v>65</v>
      </c>
      <c r="D25" s="96">
        <v>93.88</v>
      </c>
      <c r="E25" s="60">
        <v>60</v>
      </c>
      <c r="F25" s="63">
        <v>50</v>
      </c>
      <c r="G25" s="184">
        <f t="shared" si="0"/>
        <v>72.802</v>
      </c>
      <c r="H25" s="65">
        <v>20</v>
      </c>
      <c r="I25" s="77" t="s">
        <v>20</v>
      </c>
      <c r="J25" s="58"/>
      <c r="K25" s="262"/>
      <c r="L25" s="60"/>
      <c r="M25" s="96"/>
      <c r="N25" s="60"/>
      <c r="O25" s="63"/>
      <c r="P25" s="184"/>
      <c r="Q25" s="65"/>
      <c r="R25" s="77"/>
      <c r="S25" s="204"/>
      <c r="T25" s="76"/>
    </row>
    <row r="26" ht="18" customHeight="1" spans="1:20">
      <c r="A26" s="58">
        <v>21</v>
      </c>
      <c r="B26" s="262" t="s">
        <v>257</v>
      </c>
      <c r="C26" s="60">
        <v>71</v>
      </c>
      <c r="D26" s="96">
        <v>90</v>
      </c>
      <c r="E26" s="60">
        <v>60</v>
      </c>
      <c r="F26" s="63">
        <v>50</v>
      </c>
      <c r="G26" s="184">
        <f t="shared" si="0"/>
        <v>72.75</v>
      </c>
      <c r="H26" s="65">
        <v>21</v>
      </c>
      <c r="I26" s="77" t="s">
        <v>20</v>
      </c>
      <c r="J26" s="58"/>
      <c r="K26" s="262"/>
      <c r="L26" s="60"/>
      <c r="M26" s="96"/>
      <c r="N26" s="60"/>
      <c r="O26" s="63"/>
      <c r="P26" s="184"/>
      <c r="Q26" s="65"/>
      <c r="R26" s="77"/>
      <c r="S26" s="204"/>
      <c r="T26" s="76"/>
    </row>
    <row r="27" ht="18" customHeight="1" spans="1:20">
      <c r="A27" s="58">
        <v>22</v>
      </c>
      <c r="B27" s="262" t="s">
        <v>258</v>
      </c>
      <c r="C27" s="60">
        <v>65</v>
      </c>
      <c r="D27" s="96">
        <v>93.68</v>
      </c>
      <c r="E27" s="60">
        <v>60</v>
      </c>
      <c r="F27" s="63">
        <v>50</v>
      </c>
      <c r="G27" s="184">
        <f t="shared" si="0"/>
        <v>72.722</v>
      </c>
      <c r="H27" s="65">
        <v>22</v>
      </c>
      <c r="I27" s="77" t="s">
        <v>20</v>
      </c>
      <c r="J27" s="58"/>
      <c r="K27" s="262"/>
      <c r="L27" s="60"/>
      <c r="M27" s="96"/>
      <c r="N27" s="60"/>
      <c r="O27" s="63"/>
      <c r="P27" s="184"/>
      <c r="Q27" s="65"/>
      <c r="R27" s="77"/>
      <c r="S27" s="204"/>
      <c r="T27" s="76"/>
    </row>
    <row r="28" ht="18" customHeight="1" spans="1:20">
      <c r="A28" s="58">
        <v>23</v>
      </c>
      <c r="B28" s="262" t="s">
        <v>259</v>
      </c>
      <c r="C28" s="60">
        <v>69</v>
      </c>
      <c r="D28" s="96">
        <v>91.12</v>
      </c>
      <c r="E28" s="60">
        <v>60</v>
      </c>
      <c r="F28" s="63">
        <v>50</v>
      </c>
      <c r="G28" s="184">
        <f t="shared" si="0"/>
        <v>72.698</v>
      </c>
      <c r="H28" s="65">
        <v>23</v>
      </c>
      <c r="I28" s="77" t="s">
        <v>20</v>
      </c>
      <c r="J28" s="58"/>
      <c r="K28" s="262"/>
      <c r="L28" s="60"/>
      <c r="M28" s="96"/>
      <c r="N28" s="60"/>
      <c r="O28" s="63"/>
      <c r="P28" s="184"/>
      <c r="Q28" s="65"/>
      <c r="R28" s="77"/>
      <c r="S28" s="204"/>
      <c r="T28" s="76"/>
    </row>
    <row r="29" ht="18" customHeight="1" spans="1:20">
      <c r="A29" s="58">
        <v>24</v>
      </c>
      <c r="B29" s="262" t="s">
        <v>260</v>
      </c>
      <c r="C29" s="60">
        <v>65</v>
      </c>
      <c r="D29" s="96">
        <v>93.36</v>
      </c>
      <c r="E29" s="60">
        <v>60</v>
      </c>
      <c r="F29" s="63">
        <v>50</v>
      </c>
      <c r="G29" s="184">
        <f t="shared" si="0"/>
        <v>72.594</v>
      </c>
      <c r="H29" s="65">
        <v>24</v>
      </c>
      <c r="I29" s="77" t="s">
        <v>20</v>
      </c>
      <c r="J29" s="58"/>
      <c r="K29" s="262"/>
      <c r="L29" s="60"/>
      <c r="M29" s="96"/>
      <c r="N29" s="60"/>
      <c r="O29" s="63"/>
      <c r="P29" s="184"/>
      <c r="Q29" s="65"/>
      <c r="R29" s="77"/>
      <c r="S29" s="204"/>
      <c r="T29" s="76"/>
    </row>
    <row r="30" ht="18" customHeight="1" spans="1:20">
      <c r="A30" s="58">
        <v>25</v>
      </c>
      <c r="B30" s="262" t="s">
        <v>261</v>
      </c>
      <c r="C30" s="60">
        <v>67</v>
      </c>
      <c r="D30" s="96">
        <v>91.44</v>
      </c>
      <c r="E30" s="60">
        <v>60</v>
      </c>
      <c r="F30" s="63">
        <v>50</v>
      </c>
      <c r="G30" s="184">
        <f t="shared" si="0"/>
        <v>72.326</v>
      </c>
      <c r="H30" s="65">
        <v>25</v>
      </c>
      <c r="I30" s="77" t="s">
        <v>20</v>
      </c>
      <c r="J30" s="58"/>
      <c r="K30" s="262"/>
      <c r="L30" s="60"/>
      <c r="M30" s="96"/>
      <c r="N30" s="60"/>
      <c r="O30" s="63"/>
      <c r="P30" s="184"/>
      <c r="Q30" s="65"/>
      <c r="R30" s="77"/>
      <c r="S30" s="204"/>
      <c r="T30" s="76"/>
    </row>
    <row r="31" ht="18" customHeight="1" spans="1:20">
      <c r="A31" s="58">
        <v>26</v>
      </c>
      <c r="B31" s="262" t="s">
        <v>262</v>
      </c>
      <c r="C31" s="60">
        <v>65</v>
      </c>
      <c r="D31" s="96">
        <v>92.44</v>
      </c>
      <c r="E31" s="60">
        <v>60</v>
      </c>
      <c r="F31" s="63">
        <v>50</v>
      </c>
      <c r="G31" s="184">
        <f t="shared" si="0"/>
        <v>72.226</v>
      </c>
      <c r="H31" s="65">
        <v>26</v>
      </c>
      <c r="I31" s="77" t="s">
        <v>20</v>
      </c>
      <c r="J31" s="58"/>
      <c r="K31" s="262"/>
      <c r="L31" s="60"/>
      <c r="M31" s="96"/>
      <c r="N31" s="60"/>
      <c r="O31" s="63"/>
      <c r="P31" s="184"/>
      <c r="Q31" s="65"/>
      <c r="R31" s="77"/>
      <c r="S31" s="204"/>
      <c r="T31" s="76"/>
    </row>
    <row r="32" ht="18" customHeight="1" spans="1:20">
      <c r="A32" s="58">
        <v>27</v>
      </c>
      <c r="B32" s="262" t="s">
        <v>263</v>
      </c>
      <c r="C32" s="60">
        <v>70</v>
      </c>
      <c r="D32" s="96">
        <v>88.56</v>
      </c>
      <c r="E32" s="60">
        <v>60</v>
      </c>
      <c r="F32" s="63">
        <v>50</v>
      </c>
      <c r="G32" s="184">
        <f t="shared" si="0"/>
        <v>71.924</v>
      </c>
      <c r="H32" s="65">
        <v>27</v>
      </c>
      <c r="I32" s="77" t="s">
        <v>20</v>
      </c>
      <c r="J32" s="58"/>
      <c r="K32" s="262"/>
      <c r="L32" s="60"/>
      <c r="M32" s="96"/>
      <c r="N32" s="60"/>
      <c r="O32" s="63"/>
      <c r="P32" s="184"/>
      <c r="Q32" s="65"/>
      <c r="R32" s="77"/>
      <c r="S32" s="204"/>
      <c r="T32" s="76"/>
    </row>
    <row r="33" ht="18" customHeight="1" spans="1:20">
      <c r="A33" s="58">
        <v>28</v>
      </c>
      <c r="B33" s="262" t="s">
        <v>264</v>
      </c>
      <c r="C33" s="60">
        <v>65</v>
      </c>
      <c r="D33" s="96">
        <v>91.64</v>
      </c>
      <c r="E33" s="60">
        <v>60</v>
      </c>
      <c r="F33" s="63">
        <v>50</v>
      </c>
      <c r="G33" s="184">
        <f t="shared" si="0"/>
        <v>71.906</v>
      </c>
      <c r="H33" s="65">
        <v>28</v>
      </c>
      <c r="I33" s="77" t="s">
        <v>20</v>
      </c>
      <c r="J33" s="58"/>
      <c r="K33" s="262"/>
      <c r="L33" s="60"/>
      <c r="M33" s="96"/>
      <c r="N33" s="60"/>
      <c r="O33" s="63"/>
      <c r="P33" s="184"/>
      <c r="Q33" s="65"/>
      <c r="R33" s="77"/>
      <c r="S33" s="204"/>
      <c r="T33" s="76"/>
    </row>
    <row r="34" ht="18" customHeight="1" spans="1:20">
      <c r="A34" s="58">
        <v>29</v>
      </c>
      <c r="B34" s="262" t="s">
        <v>265</v>
      </c>
      <c r="C34" s="60">
        <v>65</v>
      </c>
      <c r="D34" s="96">
        <v>91.2</v>
      </c>
      <c r="E34" s="60">
        <v>60</v>
      </c>
      <c r="F34" s="63">
        <v>50</v>
      </c>
      <c r="G34" s="184">
        <f t="shared" si="0"/>
        <v>71.73</v>
      </c>
      <c r="H34" s="65">
        <v>29</v>
      </c>
      <c r="I34" s="77" t="s">
        <v>20</v>
      </c>
      <c r="J34" s="58"/>
      <c r="K34" s="262"/>
      <c r="L34" s="60"/>
      <c r="M34" s="96"/>
      <c r="N34" s="60"/>
      <c r="O34" s="63"/>
      <c r="P34" s="184"/>
      <c r="Q34" s="65"/>
      <c r="R34" s="77"/>
      <c r="S34" s="204"/>
      <c r="T34" s="76"/>
    </row>
    <row r="35" ht="18" customHeight="1" spans="1:20">
      <c r="A35" s="58">
        <v>30</v>
      </c>
      <c r="B35" s="262" t="s">
        <v>266</v>
      </c>
      <c r="C35" s="60">
        <v>67</v>
      </c>
      <c r="D35" s="96">
        <v>89.2</v>
      </c>
      <c r="E35" s="60">
        <v>60</v>
      </c>
      <c r="F35" s="63">
        <v>50</v>
      </c>
      <c r="G35" s="184">
        <f t="shared" si="0"/>
        <v>71.43</v>
      </c>
      <c r="H35" s="65">
        <v>30</v>
      </c>
      <c r="I35" s="77" t="s">
        <v>20</v>
      </c>
      <c r="J35" s="58"/>
      <c r="K35" s="262"/>
      <c r="L35" s="60"/>
      <c r="M35" s="96"/>
      <c r="N35" s="60"/>
      <c r="O35" s="63"/>
      <c r="P35" s="184"/>
      <c r="Q35" s="65"/>
      <c r="R35" s="77"/>
      <c r="S35" s="204"/>
      <c r="T35" s="76"/>
    </row>
    <row r="36" ht="18" customHeight="1" spans="1:20">
      <c r="A36" s="58">
        <v>31</v>
      </c>
      <c r="B36" s="262" t="s">
        <v>267</v>
      </c>
      <c r="C36" s="60">
        <v>65</v>
      </c>
      <c r="D36" s="96">
        <v>89.96</v>
      </c>
      <c r="E36" s="60">
        <v>60</v>
      </c>
      <c r="F36" s="63">
        <v>50</v>
      </c>
      <c r="G36" s="184">
        <f t="shared" si="0"/>
        <v>71.234</v>
      </c>
      <c r="H36" s="65">
        <v>31</v>
      </c>
      <c r="I36" s="77" t="s">
        <v>26</v>
      </c>
      <c r="J36" s="58"/>
      <c r="K36" s="262"/>
      <c r="L36" s="60"/>
      <c r="M36" s="96"/>
      <c r="N36" s="60"/>
      <c r="O36" s="63"/>
      <c r="P36" s="184"/>
      <c r="Q36" s="65"/>
      <c r="R36" s="77"/>
      <c r="S36" s="204"/>
      <c r="T36" s="76"/>
    </row>
    <row r="37" ht="18" customHeight="1" spans="1:20">
      <c r="A37" s="58">
        <v>32</v>
      </c>
      <c r="B37" s="262" t="s">
        <v>268</v>
      </c>
      <c r="C37" s="60">
        <v>71</v>
      </c>
      <c r="D37" s="96">
        <v>85.44</v>
      </c>
      <c r="E37" s="60">
        <v>60</v>
      </c>
      <c r="F37" s="63">
        <v>50</v>
      </c>
      <c r="G37" s="184">
        <f t="shared" si="0"/>
        <v>70.926</v>
      </c>
      <c r="H37" s="65">
        <v>32</v>
      </c>
      <c r="I37" s="77" t="s">
        <v>26</v>
      </c>
      <c r="J37" s="58"/>
      <c r="K37" s="262"/>
      <c r="L37" s="60"/>
      <c r="M37" s="96"/>
      <c r="N37" s="60"/>
      <c r="O37" s="63"/>
      <c r="P37" s="184"/>
      <c r="Q37" s="65"/>
      <c r="R37" s="77"/>
      <c r="S37" s="204"/>
      <c r="T37" s="76"/>
    </row>
    <row r="38" ht="18" customHeight="1" spans="1:20">
      <c r="A38" s="58">
        <v>33</v>
      </c>
      <c r="B38" s="262" t="s">
        <v>269</v>
      </c>
      <c r="C38" s="60">
        <v>65</v>
      </c>
      <c r="D38" s="96">
        <v>88.68</v>
      </c>
      <c r="E38" s="60">
        <v>60</v>
      </c>
      <c r="F38" s="63">
        <v>50</v>
      </c>
      <c r="G38" s="184">
        <f t="shared" si="0"/>
        <v>70.722</v>
      </c>
      <c r="H38" s="65">
        <v>33</v>
      </c>
      <c r="I38" s="77" t="s">
        <v>26</v>
      </c>
      <c r="J38" s="58"/>
      <c r="K38" s="262"/>
      <c r="L38" s="60"/>
      <c r="M38" s="96"/>
      <c r="N38" s="60"/>
      <c r="O38" s="63"/>
      <c r="P38" s="184"/>
      <c r="Q38" s="65"/>
      <c r="R38" s="77"/>
      <c r="S38" s="204"/>
      <c r="T38" s="76"/>
    </row>
    <row r="39" ht="18" customHeight="1" spans="1:20">
      <c r="A39" s="58">
        <v>34</v>
      </c>
      <c r="B39" s="262" t="s">
        <v>270</v>
      </c>
      <c r="C39" s="60">
        <v>65</v>
      </c>
      <c r="D39" s="96">
        <v>88.52</v>
      </c>
      <c r="E39" s="60">
        <v>60</v>
      </c>
      <c r="F39" s="63">
        <v>50</v>
      </c>
      <c r="G39" s="184">
        <f t="shared" si="0"/>
        <v>70.658</v>
      </c>
      <c r="H39" s="65">
        <v>34</v>
      </c>
      <c r="I39" s="77" t="s">
        <v>26</v>
      </c>
      <c r="J39" s="58"/>
      <c r="K39" s="262"/>
      <c r="L39" s="60"/>
      <c r="M39" s="96"/>
      <c r="N39" s="60"/>
      <c r="O39" s="63"/>
      <c r="P39" s="184"/>
      <c r="Q39" s="65"/>
      <c r="R39" s="77"/>
      <c r="S39" s="204"/>
      <c r="T39" s="76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6"/>
  <sheetViews>
    <sheetView workbookViewId="0">
      <selection activeCell="A3" sqref="A3:R3"/>
    </sheetView>
  </sheetViews>
  <sheetFormatPr defaultColWidth="9" defaultRowHeight="13.5"/>
  <cols>
    <col min="1" max="1" width="4.875" customWidth="1"/>
    <col min="2" max="2" width="6.875" customWidth="1"/>
    <col min="3" max="3" width="5.725" customWidth="1"/>
    <col min="4" max="4" width="8.275" customWidth="1"/>
    <col min="5" max="5" width="6" customWidth="1"/>
    <col min="6" max="6" width="5.36666666666667" customWidth="1"/>
    <col min="7" max="7" width="6.81666666666667" customWidth="1"/>
    <col min="8" max="8" width="5.81666666666667" customWidth="1"/>
    <col min="9" max="9" width="6.09166666666667" customWidth="1"/>
    <col min="10" max="10" width="4.875" customWidth="1"/>
    <col min="11" max="11" width="7.275" customWidth="1"/>
    <col min="12" max="13" width="6.63333333333333" customWidth="1"/>
    <col min="14" max="14" width="5.63333333333333" customWidth="1"/>
    <col min="15" max="15" width="5.725" customWidth="1"/>
    <col min="16" max="16" width="5.81666666666667" customWidth="1"/>
    <col min="17" max="17" width="5.54166666666667" customWidth="1"/>
    <col min="18" max="18" width="7.275" customWidth="1"/>
    <col min="19" max="19" width="7.63333333333333" style="347" customWidth="1"/>
  </cols>
  <sheetData>
    <row r="1" spans="1:1">
      <c r="A1" t="s">
        <v>0</v>
      </c>
    </row>
    <row r="2" ht="20.25" spans="1:20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357"/>
      <c r="T2" s="76"/>
    </row>
    <row r="3" ht="14.25" spans="1:20">
      <c r="A3" s="207" t="s">
        <v>271</v>
      </c>
      <c r="B3" s="207"/>
      <c r="C3" s="208"/>
      <c r="D3" s="208"/>
      <c r="E3" s="208"/>
      <c r="F3" s="208"/>
      <c r="G3" s="208"/>
      <c r="H3" s="207"/>
      <c r="I3" s="207"/>
      <c r="J3" s="207"/>
      <c r="K3" s="208"/>
      <c r="L3" s="208"/>
      <c r="M3" s="208"/>
      <c r="N3" s="208"/>
      <c r="O3" s="208"/>
      <c r="P3" s="208"/>
      <c r="Q3" s="207"/>
      <c r="R3" s="207"/>
      <c r="S3" s="357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358"/>
      <c r="T4" s="76"/>
    </row>
    <row r="5" ht="14.25" spans="1:20">
      <c r="A5" s="54"/>
      <c r="B5" s="55"/>
      <c r="C5" s="56" t="s">
        <v>9</v>
      </c>
      <c r="D5" s="56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6" t="s">
        <v>10</v>
      </c>
      <c r="N5" s="56" t="s">
        <v>11</v>
      </c>
      <c r="O5" s="56" t="s">
        <v>12</v>
      </c>
      <c r="P5" s="56"/>
      <c r="Q5" s="55"/>
      <c r="R5" s="55"/>
      <c r="S5" s="358"/>
      <c r="T5" s="76"/>
    </row>
    <row r="6" ht="18" customHeight="1" spans="1:20">
      <c r="A6" s="58">
        <v>1</v>
      </c>
      <c r="B6" s="262" t="s">
        <v>272</v>
      </c>
      <c r="C6" s="60">
        <v>66</v>
      </c>
      <c r="D6" s="96">
        <v>95.52</v>
      </c>
      <c r="E6" s="60">
        <v>60</v>
      </c>
      <c r="F6" s="63">
        <v>69</v>
      </c>
      <c r="G6" s="184">
        <f t="shared" ref="G6:G40" si="0">C6*0.25+D6*0.4+E6*0.15+F6*0.2</f>
        <v>77.508</v>
      </c>
      <c r="H6" s="65">
        <v>1</v>
      </c>
      <c r="I6" s="77" t="s">
        <v>14</v>
      </c>
      <c r="J6" s="262">
        <v>36</v>
      </c>
      <c r="K6" s="60" t="s">
        <v>273</v>
      </c>
      <c r="L6" s="96">
        <v>62</v>
      </c>
      <c r="M6" s="60">
        <v>87.04</v>
      </c>
      <c r="N6" s="63">
        <v>60</v>
      </c>
      <c r="O6" s="184">
        <v>50</v>
      </c>
      <c r="P6" s="65">
        <f t="shared" ref="P6:P26" si="1">L6*0.25+M6*0.4+N6*0.15+O6*0.2</f>
        <v>69.316</v>
      </c>
      <c r="Q6" s="77">
        <v>36</v>
      </c>
      <c r="R6" s="262" t="s">
        <v>26</v>
      </c>
      <c r="S6" s="204"/>
      <c r="T6" s="76"/>
    </row>
    <row r="7" ht="18" customHeight="1" spans="1:20">
      <c r="A7" s="58">
        <v>2</v>
      </c>
      <c r="B7" s="262" t="s">
        <v>274</v>
      </c>
      <c r="C7" s="60">
        <v>67</v>
      </c>
      <c r="D7" s="96">
        <v>93.6</v>
      </c>
      <c r="E7" s="60">
        <v>63</v>
      </c>
      <c r="F7" s="63">
        <v>66</v>
      </c>
      <c r="G7" s="184">
        <f t="shared" si="0"/>
        <v>76.84</v>
      </c>
      <c r="H7" s="65">
        <v>2</v>
      </c>
      <c r="I7" s="77" t="s">
        <v>14</v>
      </c>
      <c r="J7" s="262">
        <v>37</v>
      </c>
      <c r="K7" s="60" t="s">
        <v>275</v>
      </c>
      <c r="L7" s="96">
        <v>60</v>
      </c>
      <c r="M7" s="60">
        <v>87.24</v>
      </c>
      <c r="N7" s="63">
        <v>60</v>
      </c>
      <c r="O7" s="184">
        <v>50</v>
      </c>
      <c r="P7" s="65">
        <f t="shared" si="1"/>
        <v>68.896</v>
      </c>
      <c r="Q7" s="77">
        <v>37</v>
      </c>
      <c r="R7" s="262" t="s">
        <v>26</v>
      </c>
      <c r="S7" s="204"/>
      <c r="T7" s="76"/>
    </row>
    <row r="8" ht="18" customHeight="1" spans="1:20">
      <c r="A8" s="58">
        <v>3</v>
      </c>
      <c r="B8" s="262" t="s">
        <v>276</v>
      </c>
      <c r="C8" s="60">
        <v>66</v>
      </c>
      <c r="D8" s="96">
        <v>94.32</v>
      </c>
      <c r="E8" s="60">
        <v>60</v>
      </c>
      <c r="F8" s="63">
        <v>62</v>
      </c>
      <c r="G8" s="184">
        <f t="shared" si="0"/>
        <v>75.628</v>
      </c>
      <c r="H8" s="65">
        <v>3</v>
      </c>
      <c r="I8" s="77" t="s">
        <v>14</v>
      </c>
      <c r="J8" s="262">
        <v>38</v>
      </c>
      <c r="K8" s="60" t="s">
        <v>277</v>
      </c>
      <c r="L8" s="96">
        <v>60</v>
      </c>
      <c r="M8" s="60">
        <v>87.08</v>
      </c>
      <c r="N8" s="63">
        <v>60</v>
      </c>
      <c r="O8" s="184">
        <v>50</v>
      </c>
      <c r="P8" s="65">
        <f t="shared" si="1"/>
        <v>68.832</v>
      </c>
      <c r="Q8" s="77">
        <v>38</v>
      </c>
      <c r="R8" s="262" t="s">
        <v>26</v>
      </c>
      <c r="S8" s="204"/>
      <c r="T8" s="76"/>
    </row>
    <row r="9" ht="18" customHeight="1" spans="1:20">
      <c r="A9" s="58">
        <v>4</v>
      </c>
      <c r="B9" s="262" t="s">
        <v>278</v>
      </c>
      <c r="C9" s="60">
        <v>65</v>
      </c>
      <c r="D9" s="96">
        <v>91.88</v>
      </c>
      <c r="E9" s="60">
        <v>60</v>
      </c>
      <c r="F9" s="63">
        <v>60</v>
      </c>
      <c r="G9" s="184">
        <f t="shared" si="0"/>
        <v>74.002</v>
      </c>
      <c r="H9" s="65">
        <v>4</v>
      </c>
      <c r="I9" s="77" t="s">
        <v>14</v>
      </c>
      <c r="J9" s="262">
        <v>39</v>
      </c>
      <c r="K9" s="60" t="s">
        <v>279</v>
      </c>
      <c r="L9" s="96">
        <v>60</v>
      </c>
      <c r="M9" s="60">
        <v>86.8</v>
      </c>
      <c r="N9" s="63">
        <v>60</v>
      </c>
      <c r="O9" s="184">
        <v>50</v>
      </c>
      <c r="P9" s="65">
        <f t="shared" si="1"/>
        <v>68.72</v>
      </c>
      <c r="Q9" s="77">
        <v>39</v>
      </c>
      <c r="R9" s="262" t="s">
        <v>26</v>
      </c>
      <c r="S9" s="204"/>
      <c r="T9" s="76"/>
    </row>
    <row r="10" ht="18" customHeight="1" spans="1:20">
      <c r="A10" s="58">
        <v>5</v>
      </c>
      <c r="B10" s="262" t="s">
        <v>280</v>
      </c>
      <c r="C10" s="60">
        <v>65</v>
      </c>
      <c r="D10" s="96">
        <v>92.72</v>
      </c>
      <c r="E10" s="60">
        <v>60</v>
      </c>
      <c r="F10" s="63">
        <v>58</v>
      </c>
      <c r="G10" s="184">
        <f t="shared" si="0"/>
        <v>73.938</v>
      </c>
      <c r="H10" s="65">
        <v>5</v>
      </c>
      <c r="I10" s="77" t="s">
        <v>14</v>
      </c>
      <c r="J10" s="262">
        <v>40</v>
      </c>
      <c r="K10" s="60" t="s">
        <v>281</v>
      </c>
      <c r="L10" s="96">
        <v>57</v>
      </c>
      <c r="M10" s="60">
        <v>87.56</v>
      </c>
      <c r="N10" s="63">
        <v>60</v>
      </c>
      <c r="O10" s="184">
        <v>52</v>
      </c>
      <c r="P10" s="65">
        <f t="shared" si="1"/>
        <v>68.674</v>
      </c>
      <c r="Q10" s="77">
        <v>40</v>
      </c>
      <c r="R10" s="262" t="s">
        <v>26</v>
      </c>
      <c r="S10" s="204"/>
      <c r="T10" s="76"/>
    </row>
    <row r="11" ht="18" customHeight="1" spans="1:20">
      <c r="A11" s="58">
        <v>6</v>
      </c>
      <c r="B11" s="262" t="s">
        <v>282</v>
      </c>
      <c r="C11" s="60">
        <v>64</v>
      </c>
      <c r="D11" s="96">
        <v>91.52</v>
      </c>
      <c r="E11" s="60">
        <v>60</v>
      </c>
      <c r="F11" s="63">
        <v>58</v>
      </c>
      <c r="G11" s="184">
        <f t="shared" si="0"/>
        <v>73.208</v>
      </c>
      <c r="H11" s="65">
        <v>6</v>
      </c>
      <c r="I11" s="77" t="s">
        <v>14</v>
      </c>
      <c r="J11" s="262">
        <v>41</v>
      </c>
      <c r="K11" s="60" t="s">
        <v>283</v>
      </c>
      <c r="L11" s="96">
        <v>60</v>
      </c>
      <c r="M11" s="60">
        <v>86</v>
      </c>
      <c r="N11" s="63">
        <v>60</v>
      </c>
      <c r="O11" s="184">
        <v>50</v>
      </c>
      <c r="P11" s="65">
        <f t="shared" si="1"/>
        <v>68.4</v>
      </c>
      <c r="Q11" s="77">
        <v>41</v>
      </c>
      <c r="R11" s="262" t="s">
        <v>26</v>
      </c>
      <c r="S11" s="204"/>
      <c r="T11" s="76"/>
    </row>
    <row r="12" ht="18" customHeight="1" spans="1:20">
      <c r="A12" s="58">
        <v>7</v>
      </c>
      <c r="B12" s="262" t="s">
        <v>284</v>
      </c>
      <c r="C12" s="60">
        <v>65</v>
      </c>
      <c r="D12" s="96">
        <v>90.08</v>
      </c>
      <c r="E12" s="60">
        <v>62</v>
      </c>
      <c r="F12" s="63">
        <v>58</v>
      </c>
      <c r="G12" s="184">
        <f t="shared" si="0"/>
        <v>73.182</v>
      </c>
      <c r="H12" s="65">
        <v>7</v>
      </c>
      <c r="I12" s="77" t="s">
        <v>14</v>
      </c>
      <c r="J12" s="262">
        <v>42</v>
      </c>
      <c r="K12" s="60" t="s">
        <v>285</v>
      </c>
      <c r="L12" s="96">
        <v>58</v>
      </c>
      <c r="M12" s="60">
        <v>86.2</v>
      </c>
      <c r="N12" s="63">
        <v>60</v>
      </c>
      <c r="O12" s="184">
        <v>52</v>
      </c>
      <c r="P12" s="65">
        <f t="shared" si="1"/>
        <v>68.38</v>
      </c>
      <c r="Q12" s="77">
        <v>42</v>
      </c>
      <c r="R12" s="262" t="s">
        <v>26</v>
      </c>
      <c r="S12" s="204"/>
      <c r="T12" s="76"/>
    </row>
    <row r="13" ht="18" customHeight="1" spans="1:20">
      <c r="A13" s="58">
        <v>8</v>
      </c>
      <c r="B13" s="262" t="s">
        <v>286</v>
      </c>
      <c r="C13" s="60">
        <v>65</v>
      </c>
      <c r="D13" s="96">
        <v>93.36</v>
      </c>
      <c r="E13" s="60">
        <v>60</v>
      </c>
      <c r="F13" s="63">
        <v>52</v>
      </c>
      <c r="G13" s="184">
        <f t="shared" si="0"/>
        <v>72.994</v>
      </c>
      <c r="H13" s="65">
        <v>8</v>
      </c>
      <c r="I13" s="77" t="s">
        <v>14</v>
      </c>
      <c r="J13" s="262">
        <v>43</v>
      </c>
      <c r="K13" s="60" t="s">
        <v>287</v>
      </c>
      <c r="L13" s="96">
        <v>60</v>
      </c>
      <c r="M13" s="60">
        <v>85.88</v>
      </c>
      <c r="N13" s="63">
        <v>60</v>
      </c>
      <c r="O13" s="184">
        <v>50</v>
      </c>
      <c r="P13" s="65">
        <f t="shared" si="1"/>
        <v>68.352</v>
      </c>
      <c r="Q13" s="77">
        <v>43</v>
      </c>
      <c r="R13" s="262" t="s">
        <v>26</v>
      </c>
      <c r="S13" s="204"/>
      <c r="T13" s="76"/>
    </row>
    <row r="14" ht="18" customHeight="1" spans="1:20">
      <c r="A14" s="58">
        <v>9</v>
      </c>
      <c r="B14" s="262" t="s">
        <v>288</v>
      </c>
      <c r="C14" s="60">
        <v>63</v>
      </c>
      <c r="D14" s="96">
        <v>93.8</v>
      </c>
      <c r="E14" s="60">
        <v>60</v>
      </c>
      <c r="F14" s="63">
        <v>52</v>
      </c>
      <c r="G14" s="184">
        <f t="shared" si="0"/>
        <v>72.67</v>
      </c>
      <c r="H14" s="65">
        <v>9</v>
      </c>
      <c r="I14" s="77" t="s">
        <v>14</v>
      </c>
      <c r="J14" s="262">
        <v>44</v>
      </c>
      <c r="K14" s="60" t="s">
        <v>289</v>
      </c>
      <c r="L14" s="96">
        <v>60</v>
      </c>
      <c r="M14" s="60">
        <v>85.64</v>
      </c>
      <c r="N14" s="63">
        <v>60</v>
      </c>
      <c r="O14" s="184">
        <v>50</v>
      </c>
      <c r="P14" s="65">
        <f t="shared" si="1"/>
        <v>68.256</v>
      </c>
      <c r="Q14" s="77">
        <v>44</v>
      </c>
      <c r="R14" s="262" t="s">
        <v>26</v>
      </c>
      <c r="S14" s="204"/>
      <c r="T14" s="76"/>
    </row>
    <row r="15" ht="18" customHeight="1" spans="1:20">
      <c r="A15" s="58">
        <v>10</v>
      </c>
      <c r="B15" s="262" t="s">
        <v>290</v>
      </c>
      <c r="C15" s="60">
        <v>63</v>
      </c>
      <c r="D15" s="96">
        <v>94.64</v>
      </c>
      <c r="E15" s="60">
        <v>60</v>
      </c>
      <c r="F15" s="63">
        <v>50</v>
      </c>
      <c r="G15" s="184">
        <f t="shared" si="0"/>
        <v>72.606</v>
      </c>
      <c r="H15" s="65">
        <v>10</v>
      </c>
      <c r="I15" s="77" t="s">
        <v>14</v>
      </c>
      <c r="J15" s="262">
        <v>45</v>
      </c>
      <c r="K15" s="60" t="s">
        <v>291</v>
      </c>
      <c r="L15" s="96">
        <v>60</v>
      </c>
      <c r="M15" s="60">
        <v>83.64</v>
      </c>
      <c r="N15" s="63">
        <v>60</v>
      </c>
      <c r="O15" s="184">
        <v>50</v>
      </c>
      <c r="P15" s="65">
        <f t="shared" si="1"/>
        <v>67.456</v>
      </c>
      <c r="Q15" s="77">
        <v>46</v>
      </c>
      <c r="R15" s="262" t="s">
        <v>26</v>
      </c>
      <c r="S15" s="204"/>
      <c r="T15" s="76"/>
    </row>
    <row r="16" ht="18" customHeight="1" spans="1:20">
      <c r="A16" s="58">
        <v>11</v>
      </c>
      <c r="B16" s="262" t="s">
        <v>292</v>
      </c>
      <c r="C16" s="60">
        <v>64</v>
      </c>
      <c r="D16" s="96">
        <v>89.88</v>
      </c>
      <c r="E16" s="60">
        <v>60</v>
      </c>
      <c r="F16" s="63">
        <v>58</v>
      </c>
      <c r="G16" s="184">
        <f t="shared" si="0"/>
        <v>72.552</v>
      </c>
      <c r="H16" s="65">
        <v>11</v>
      </c>
      <c r="I16" s="77" t="s">
        <v>14</v>
      </c>
      <c r="J16" s="262">
        <v>46</v>
      </c>
      <c r="K16" s="60" t="s">
        <v>293</v>
      </c>
      <c r="L16" s="96">
        <v>63</v>
      </c>
      <c r="M16" s="60">
        <v>81.52</v>
      </c>
      <c r="N16" s="63">
        <v>60</v>
      </c>
      <c r="O16" s="184">
        <v>50</v>
      </c>
      <c r="P16" s="65">
        <f t="shared" si="1"/>
        <v>67.358</v>
      </c>
      <c r="Q16" s="77">
        <v>45</v>
      </c>
      <c r="R16" s="262" t="s">
        <v>26</v>
      </c>
      <c r="S16" s="204"/>
      <c r="T16" s="76"/>
    </row>
    <row r="17" ht="18" customHeight="1" spans="1:20">
      <c r="A17" s="58">
        <v>12</v>
      </c>
      <c r="B17" s="262" t="s">
        <v>294</v>
      </c>
      <c r="C17" s="60">
        <v>65</v>
      </c>
      <c r="D17" s="96">
        <v>90.16</v>
      </c>
      <c r="E17" s="60">
        <v>60</v>
      </c>
      <c r="F17" s="63">
        <v>56</v>
      </c>
      <c r="G17" s="184">
        <f t="shared" si="0"/>
        <v>72.514</v>
      </c>
      <c r="H17" s="65">
        <v>12</v>
      </c>
      <c r="I17" s="77" t="s">
        <v>20</v>
      </c>
      <c r="J17" s="262">
        <v>47</v>
      </c>
      <c r="K17" s="60" t="s">
        <v>295</v>
      </c>
      <c r="L17" s="96">
        <v>60</v>
      </c>
      <c r="M17" s="60">
        <v>80.68</v>
      </c>
      <c r="N17" s="63">
        <v>60</v>
      </c>
      <c r="O17" s="184">
        <v>50</v>
      </c>
      <c r="P17" s="65">
        <f t="shared" si="1"/>
        <v>66.272</v>
      </c>
      <c r="Q17" s="77">
        <v>47</v>
      </c>
      <c r="R17" s="262" t="s">
        <v>26</v>
      </c>
      <c r="S17" s="204"/>
      <c r="T17" s="76"/>
    </row>
    <row r="18" ht="18" customHeight="1" spans="1:20">
      <c r="A18" s="58">
        <v>13</v>
      </c>
      <c r="B18" s="262" t="s">
        <v>296</v>
      </c>
      <c r="C18" s="60">
        <v>65</v>
      </c>
      <c r="D18" s="96">
        <v>92.56</v>
      </c>
      <c r="E18" s="60">
        <v>60</v>
      </c>
      <c r="F18" s="63">
        <v>50</v>
      </c>
      <c r="G18" s="184">
        <f t="shared" si="0"/>
        <v>72.274</v>
      </c>
      <c r="H18" s="65">
        <v>13</v>
      </c>
      <c r="I18" s="77" t="s">
        <v>20</v>
      </c>
      <c r="J18" s="262">
        <v>48</v>
      </c>
      <c r="K18" s="60" t="s">
        <v>297</v>
      </c>
      <c r="L18" s="96">
        <v>56</v>
      </c>
      <c r="M18" s="60">
        <v>80.92</v>
      </c>
      <c r="N18" s="63">
        <v>60</v>
      </c>
      <c r="O18" s="184">
        <v>52</v>
      </c>
      <c r="P18" s="65">
        <f t="shared" si="1"/>
        <v>65.768</v>
      </c>
      <c r="Q18" s="77">
        <v>49</v>
      </c>
      <c r="R18" s="262" t="s">
        <v>26</v>
      </c>
      <c r="S18" s="359"/>
      <c r="T18" s="76"/>
    </row>
    <row r="19" ht="18" customHeight="1" spans="1:20">
      <c r="A19" s="58">
        <v>14</v>
      </c>
      <c r="B19" s="262" t="s">
        <v>298</v>
      </c>
      <c r="C19" s="60">
        <v>63</v>
      </c>
      <c r="D19" s="96">
        <v>90.96</v>
      </c>
      <c r="E19" s="60">
        <v>60</v>
      </c>
      <c r="F19" s="63">
        <v>54</v>
      </c>
      <c r="G19" s="184">
        <f t="shared" si="0"/>
        <v>71.934</v>
      </c>
      <c r="H19" s="65">
        <v>14</v>
      </c>
      <c r="I19" s="77" t="s">
        <v>20</v>
      </c>
      <c r="J19" s="262">
        <v>49</v>
      </c>
      <c r="K19" s="60" t="s">
        <v>299</v>
      </c>
      <c r="L19" s="96">
        <v>57</v>
      </c>
      <c r="M19" s="60">
        <v>80.08</v>
      </c>
      <c r="N19" s="63">
        <v>60</v>
      </c>
      <c r="O19" s="184">
        <v>52</v>
      </c>
      <c r="P19" s="65">
        <f t="shared" si="1"/>
        <v>65.682</v>
      </c>
      <c r="Q19" s="77">
        <v>50</v>
      </c>
      <c r="R19" s="262" t="s">
        <v>26</v>
      </c>
      <c r="S19" s="359"/>
      <c r="T19" s="76"/>
    </row>
    <row r="20" ht="18" customHeight="1" spans="1:19">
      <c r="A20" s="58">
        <v>15</v>
      </c>
      <c r="B20" s="262" t="s">
        <v>300</v>
      </c>
      <c r="C20" s="60">
        <v>64</v>
      </c>
      <c r="D20" s="96">
        <v>90.52</v>
      </c>
      <c r="E20" s="60">
        <v>60</v>
      </c>
      <c r="F20" s="63">
        <v>50</v>
      </c>
      <c r="G20" s="184">
        <f t="shared" si="0"/>
        <v>71.208</v>
      </c>
      <c r="H20" s="65">
        <v>15</v>
      </c>
      <c r="I20" s="77" t="s">
        <v>20</v>
      </c>
      <c r="J20" s="262">
        <v>50</v>
      </c>
      <c r="K20" s="60" t="s">
        <v>301</v>
      </c>
      <c r="L20" s="96">
        <v>60</v>
      </c>
      <c r="M20" s="60">
        <v>75.84</v>
      </c>
      <c r="N20" s="63">
        <v>60</v>
      </c>
      <c r="O20" s="184">
        <v>50</v>
      </c>
      <c r="P20" s="65">
        <f t="shared" si="1"/>
        <v>64.336</v>
      </c>
      <c r="Q20" s="77">
        <v>52</v>
      </c>
      <c r="R20" s="262" t="s">
        <v>26</v>
      </c>
      <c r="S20" s="359"/>
    </row>
    <row r="21" ht="18" customHeight="1" spans="1:19">
      <c r="A21" s="58">
        <v>16</v>
      </c>
      <c r="B21" s="262" t="s">
        <v>302</v>
      </c>
      <c r="C21" s="60">
        <v>64</v>
      </c>
      <c r="D21" s="96">
        <v>89.44</v>
      </c>
      <c r="E21" s="60">
        <v>60</v>
      </c>
      <c r="F21" s="63">
        <v>50</v>
      </c>
      <c r="G21" s="184">
        <f t="shared" si="0"/>
        <v>70.776</v>
      </c>
      <c r="H21" s="65">
        <v>16</v>
      </c>
      <c r="I21" s="77" t="s">
        <v>20</v>
      </c>
      <c r="J21" s="348">
        <v>51</v>
      </c>
      <c r="K21" s="349" t="s">
        <v>303</v>
      </c>
      <c r="L21" s="107">
        <v>58</v>
      </c>
      <c r="M21" s="349">
        <v>80.4</v>
      </c>
      <c r="N21" s="350">
        <v>60</v>
      </c>
      <c r="O21" s="351">
        <v>52</v>
      </c>
      <c r="P21" s="352">
        <f t="shared" si="1"/>
        <v>66.06</v>
      </c>
      <c r="Q21" s="113">
        <v>48</v>
      </c>
      <c r="R21" s="348" t="s">
        <v>26</v>
      </c>
      <c r="S21" s="359"/>
    </row>
    <row r="22" ht="18" customHeight="1" spans="1:20">
      <c r="A22" s="58">
        <v>17</v>
      </c>
      <c r="B22" s="262" t="s">
        <v>304</v>
      </c>
      <c r="C22" s="60">
        <v>62</v>
      </c>
      <c r="D22" s="96">
        <v>90.4</v>
      </c>
      <c r="E22" s="60">
        <v>60</v>
      </c>
      <c r="F22" s="63">
        <v>50</v>
      </c>
      <c r="G22" s="184">
        <f t="shared" si="0"/>
        <v>70.66</v>
      </c>
      <c r="H22" s="65">
        <v>17</v>
      </c>
      <c r="I22" s="77" t="s">
        <v>20</v>
      </c>
      <c r="J22" s="348">
        <v>52</v>
      </c>
      <c r="K22" s="349" t="s">
        <v>305</v>
      </c>
      <c r="L22" s="107">
        <v>60</v>
      </c>
      <c r="M22" s="349">
        <v>77.82</v>
      </c>
      <c r="N22" s="350">
        <v>60</v>
      </c>
      <c r="O22" s="351">
        <v>50</v>
      </c>
      <c r="P22" s="352">
        <f t="shared" si="1"/>
        <v>65.128</v>
      </c>
      <c r="Q22" s="113">
        <v>51</v>
      </c>
      <c r="R22" s="348" t="s">
        <v>26</v>
      </c>
      <c r="S22" s="359"/>
      <c r="T22" s="76"/>
    </row>
    <row r="23" ht="18" customHeight="1" spans="1:20">
      <c r="A23" s="58">
        <v>18</v>
      </c>
      <c r="B23" s="262" t="s">
        <v>306</v>
      </c>
      <c r="C23" s="60">
        <v>65</v>
      </c>
      <c r="D23" s="96">
        <v>85.72</v>
      </c>
      <c r="E23" s="60">
        <v>60</v>
      </c>
      <c r="F23" s="63">
        <v>54</v>
      </c>
      <c r="G23" s="184">
        <f t="shared" si="0"/>
        <v>70.338</v>
      </c>
      <c r="H23" s="65">
        <v>18</v>
      </c>
      <c r="I23" s="77" t="s">
        <v>20</v>
      </c>
      <c r="J23" s="348">
        <v>53</v>
      </c>
      <c r="K23" s="349" t="s">
        <v>307</v>
      </c>
      <c r="L23" s="107">
        <v>60</v>
      </c>
      <c r="M23" s="349">
        <v>73.56</v>
      </c>
      <c r="N23" s="350">
        <v>60</v>
      </c>
      <c r="O23" s="351">
        <v>50</v>
      </c>
      <c r="P23" s="352">
        <f t="shared" si="1"/>
        <v>63.424</v>
      </c>
      <c r="Q23" s="113">
        <v>53</v>
      </c>
      <c r="R23" s="348" t="s">
        <v>26</v>
      </c>
      <c r="S23" s="359"/>
      <c r="T23" s="1"/>
    </row>
    <row r="24" ht="18" customHeight="1" spans="1:20">
      <c r="A24" s="58">
        <v>19</v>
      </c>
      <c r="B24" s="262" t="s">
        <v>308</v>
      </c>
      <c r="C24" s="60">
        <v>63</v>
      </c>
      <c r="D24" s="96">
        <v>88.92</v>
      </c>
      <c r="E24" s="60">
        <v>60</v>
      </c>
      <c r="F24" s="63">
        <v>50</v>
      </c>
      <c r="G24" s="184">
        <f t="shared" si="0"/>
        <v>70.318</v>
      </c>
      <c r="H24" s="65">
        <v>19</v>
      </c>
      <c r="I24" s="77" t="s">
        <v>20</v>
      </c>
      <c r="J24" s="58"/>
      <c r="K24" s="353"/>
      <c r="L24" s="350"/>
      <c r="M24" s="107"/>
      <c r="N24" s="350"/>
      <c r="O24" s="350"/>
      <c r="P24" s="110"/>
      <c r="Q24" s="352"/>
      <c r="R24" s="113"/>
      <c r="S24" s="359"/>
      <c r="T24" s="1"/>
    </row>
    <row r="25" ht="18" customHeight="1" spans="1:20">
      <c r="A25" s="58">
        <v>20</v>
      </c>
      <c r="B25" s="262" t="s">
        <v>309</v>
      </c>
      <c r="C25" s="60">
        <v>62</v>
      </c>
      <c r="D25" s="96">
        <v>89.52</v>
      </c>
      <c r="E25" s="60">
        <v>60</v>
      </c>
      <c r="F25" s="63">
        <v>50</v>
      </c>
      <c r="G25" s="184">
        <f t="shared" si="0"/>
        <v>70.308</v>
      </c>
      <c r="H25" s="65">
        <v>20</v>
      </c>
      <c r="I25" s="77" t="s">
        <v>20</v>
      </c>
      <c r="J25" s="354"/>
      <c r="K25" s="353"/>
      <c r="L25" s="350"/>
      <c r="M25" s="110"/>
      <c r="N25" s="350"/>
      <c r="O25" s="350"/>
      <c r="P25" s="110"/>
      <c r="Q25" s="352"/>
      <c r="R25" s="113"/>
      <c r="S25" s="359"/>
      <c r="T25" s="1"/>
    </row>
    <row r="26" ht="18" customHeight="1" spans="1:20">
      <c r="A26" s="58">
        <v>21</v>
      </c>
      <c r="B26" s="262" t="s">
        <v>310</v>
      </c>
      <c r="C26" s="60">
        <v>64</v>
      </c>
      <c r="D26" s="96">
        <v>87.24</v>
      </c>
      <c r="E26" s="60">
        <v>60</v>
      </c>
      <c r="F26" s="63">
        <v>52</v>
      </c>
      <c r="G26" s="184">
        <f t="shared" si="0"/>
        <v>70.296</v>
      </c>
      <c r="H26" s="65">
        <v>21</v>
      </c>
      <c r="I26" s="77" t="s">
        <v>20</v>
      </c>
      <c r="J26" s="354"/>
      <c r="K26" s="353"/>
      <c r="L26" s="350"/>
      <c r="M26" s="107"/>
      <c r="N26" s="350"/>
      <c r="O26" s="350"/>
      <c r="P26" s="110"/>
      <c r="Q26" s="352"/>
      <c r="R26" s="113"/>
      <c r="S26" s="359"/>
      <c r="T26" s="1"/>
    </row>
    <row r="27" ht="18" customHeight="1" spans="1:19">
      <c r="A27" s="58">
        <v>22</v>
      </c>
      <c r="B27" s="262" t="s">
        <v>311</v>
      </c>
      <c r="C27" s="60">
        <v>60</v>
      </c>
      <c r="D27" s="96">
        <v>90.48</v>
      </c>
      <c r="E27" s="60">
        <v>60</v>
      </c>
      <c r="F27" s="63">
        <v>50</v>
      </c>
      <c r="G27" s="184">
        <f t="shared" si="0"/>
        <v>70.192</v>
      </c>
      <c r="H27" s="65">
        <v>22</v>
      </c>
      <c r="I27" s="77" t="s">
        <v>26</v>
      </c>
      <c r="J27" s="355"/>
      <c r="K27" s="356"/>
      <c r="L27" s="356"/>
      <c r="M27" s="356"/>
      <c r="N27" s="356"/>
      <c r="O27" s="356"/>
      <c r="P27" s="356"/>
      <c r="Q27" s="356"/>
      <c r="R27" s="356"/>
      <c r="S27" s="359"/>
    </row>
    <row r="28" ht="18" customHeight="1" spans="1:18">
      <c r="A28" s="58">
        <v>23</v>
      </c>
      <c r="B28" s="262" t="s">
        <v>312</v>
      </c>
      <c r="C28" s="60">
        <v>60</v>
      </c>
      <c r="D28" s="96">
        <v>90.32</v>
      </c>
      <c r="E28" s="60">
        <v>60</v>
      </c>
      <c r="F28" s="63">
        <v>50</v>
      </c>
      <c r="G28" s="184">
        <f t="shared" si="0"/>
        <v>70.128</v>
      </c>
      <c r="H28" s="65">
        <v>23</v>
      </c>
      <c r="I28" s="77" t="s">
        <v>26</v>
      </c>
      <c r="J28" s="355"/>
      <c r="K28" s="86"/>
      <c r="L28" s="86"/>
      <c r="M28" s="86"/>
      <c r="N28" s="86"/>
      <c r="O28" s="86"/>
      <c r="P28" s="86"/>
      <c r="Q28" s="98"/>
      <c r="R28" s="98"/>
    </row>
    <row r="29" ht="18" customHeight="1" spans="1:18">
      <c r="A29" s="58">
        <v>24</v>
      </c>
      <c r="B29" s="262" t="s">
        <v>313</v>
      </c>
      <c r="C29" s="60">
        <v>63</v>
      </c>
      <c r="D29" s="96">
        <v>88.2</v>
      </c>
      <c r="E29" s="60">
        <v>60</v>
      </c>
      <c r="F29" s="63">
        <v>50</v>
      </c>
      <c r="G29" s="184">
        <f t="shared" si="0"/>
        <v>70.03</v>
      </c>
      <c r="H29" s="65">
        <v>24</v>
      </c>
      <c r="I29" s="77" t="s">
        <v>26</v>
      </c>
      <c r="J29" s="355"/>
      <c r="K29" s="86"/>
      <c r="L29" s="86"/>
      <c r="M29" s="86"/>
      <c r="N29" s="86"/>
      <c r="O29" s="86"/>
      <c r="P29" s="86"/>
      <c r="Q29" s="98"/>
      <c r="R29" s="98"/>
    </row>
    <row r="30" ht="18" customHeight="1" spans="1:18">
      <c r="A30" s="58">
        <v>25</v>
      </c>
      <c r="B30" s="262" t="s">
        <v>314</v>
      </c>
      <c r="C30" s="60">
        <v>60</v>
      </c>
      <c r="D30" s="96">
        <v>89.8</v>
      </c>
      <c r="E30" s="60">
        <v>60</v>
      </c>
      <c r="F30" s="63">
        <v>50</v>
      </c>
      <c r="G30" s="184">
        <f t="shared" si="0"/>
        <v>69.92</v>
      </c>
      <c r="H30" s="65">
        <v>25</v>
      </c>
      <c r="I30" s="77" t="s">
        <v>26</v>
      </c>
      <c r="J30" s="355"/>
      <c r="K30" s="86"/>
      <c r="L30" s="86"/>
      <c r="M30" s="86"/>
      <c r="N30" s="86"/>
      <c r="O30" s="86"/>
      <c r="P30" s="86"/>
      <c r="Q30" s="98"/>
      <c r="R30" s="98"/>
    </row>
    <row r="31" ht="18" customHeight="1" spans="1:18">
      <c r="A31" s="58">
        <v>26</v>
      </c>
      <c r="B31" s="262" t="s">
        <v>315</v>
      </c>
      <c r="C31" s="60">
        <v>60</v>
      </c>
      <c r="D31" s="96">
        <v>89.72</v>
      </c>
      <c r="E31" s="60">
        <v>60</v>
      </c>
      <c r="F31" s="63">
        <v>50</v>
      </c>
      <c r="G31" s="184">
        <f t="shared" si="0"/>
        <v>69.888</v>
      </c>
      <c r="H31" s="65">
        <v>26</v>
      </c>
      <c r="I31" s="77" t="s">
        <v>26</v>
      </c>
      <c r="J31" s="355"/>
      <c r="K31" s="64"/>
      <c r="L31" s="64"/>
      <c r="M31" s="64"/>
      <c r="N31" s="64"/>
      <c r="O31" s="64"/>
      <c r="P31" s="64"/>
      <c r="Q31" s="98"/>
      <c r="R31" s="98"/>
    </row>
    <row r="32" ht="18" customHeight="1" spans="1:18">
      <c r="A32" s="58">
        <v>27</v>
      </c>
      <c r="B32" s="262" t="s">
        <v>316</v>
      </c>
      <c r="C32" s="60">
        <v>62</v>
      </c>
      <c r="D32" s="96">
        <v>88.4</v>
      </c>
      <c r="E32" s="60">
        <v>60</v>
      </c>
      <c r="F32" s="63">
        <v>50</v>
      </c>
      <c r="G32" s="184">
        <f t="shared" si="0"/>
        <v>69.86</v>
      </c>
      <c r="H32" s="65">
        <v>27</v>
      </c>
      <c r="I32" s="77" t="s">
        <v>26</v>
      </c>
      <c r="J32" s="355"/>
      <c r="K32" s="64"/>
      <c r="L32" s="64"/>
      <c r="M32" s="64"/>
      <c r="N32" s="64"/>
      <c r="O32" s="64"/>
      <c r="P32" s="64"/>
      <c r="Q32" s="98"/>
      <c r="R32" s="98"/>
    </row>
    <row r="33" ht="18" customHeight="1" spans="1:18">
      <c r="A33" s="58">
        <v>28</v>
      </c>
      <c r="B33" s="262" t="s">
        <v>317</v>
      </c>
      <c r="C33" s="60">
        <v>63</v>
      </c>
      <c r="D33" s="96">
        <v>86.92</v>
      </c>
      <c r="E33" s="60">
        <v>60</v>
      </c>
      <c r="F33" s="63">
        <v>51</v>
      </c>
      <c r="G33" s="184">
        <f t="shared" si="0"/>
        <v>69.718</v>
      </c>
      <c r="H33" s="65">
        <v>28</v>
      </c>
      <c r="I33" s="77" t="s">
        <v>26</v>
      </c>
      <c r="J33" s="355"/>
      <c r="K33" s="64"/>
      <c r="L33" s="64"/>
      <c r="M33" s="64"/>
      <c r="N33" s="64"/>
      <c r="O33" s="64"/>
      <c r="P33" s="64"/>
      <c r="Q33" s="98"/>
      <c r="R33" s="98"/>
    </row>
    <row r="34" ht="18" customHeight="1" spans="1:18">
      <c r="A34" s="58">
        <v>29</v>
      </c>
      <c r="B34" s="262" t="s">
        <v>318</v>
      </c>
      <c r="C34" s="60">
        <v>61</v>
      </c>
      <c r="D34" s="96">
        <v>88.24</v>
      </c>
      <c r="E34" s="60">
        <v>60</v>
      </c>
      <c r="F34" s="63">
        <v>50</v>
      </c>
      <c r="G34" s="184">
        <f t="shared" si="0"/>
        <v>69.546</v>
      </c>
      <c r="H34" s="65">
        <v>29</v>
      </c>
      <c r="I34" s="77" t="s">
        <v>26</v>
      </c>
      <c r="J34" s="355"/>
      <c r="K34" s="64"/>
      <c r="L34" s="64"/>
      <c r="M34" s="64"/>
      <c r="N34" s="64"/>
      <c r="O34" s="64"/>
      <c r="P34" s="64"/>
      <c r="Q34" s="98"/>
      <c r="R34" s="98"/>
    </row>
    <row r="35" ht="18" customHeight="1" spans="1:18">
      <c r="A35" s="58">
        <v>30</v>
      </c>
      <c r="B35" s="262" t="s">
        <v>319</v>
      </c>
      <c r="C35" s="60">
        <v>60</v>
      </c>
      <c r="D35" s="96">
        <v>88.84</v>
      </c>
      <c r="E35" s="60">
        <v>60</v>
      </c>
      <c r="F35" s="63">
        <v>50</v>
      </c>
      <c r="G35" s="184">
        <f t="shared" si="0"/>
        <v>69.536</v>
      </c>
      <c r="H35" s="65">
        <v>30</v>
      </c>
      <c r="I35" s="77" t="s">
        <v>26</v>
      </c>
      <c r="J35" s="355"/>
      <c r="K35" s="64"/>
      <c r="L35" s="64"/>
      <c r="M35" s="64"/>
      <c r="N35" s="64"/>
      <c r="O35" s="64"/>
      <c r="P35" s="64"/>
      <c r="Q35" s="98"/>
      <c r="R35" s="98"/>
    </row>
    <row r="36" ht="18" customHeight="1" spans="1:18">
      <c r="A36" s="58">
        <v>31</v>
      </c>
      <c r="B36" s="262" t="s">
        <v>320</v>
      </c>
      <c r="C36" s="60">
        <v>62</v>
      </c>
      <c r="D36" s="96">
        <v>87.44</v>
      </c>
      <c r="E36" s="60">
        <v>60</v>
      </c>
      <c r="F36" s="63">
        <v>50</v>
      </c>
      <c r="G36" s="184">
        <f t="shared" si="0"/>
        <v>69.476</v>
      </c>
      <c r="H36" s="65">
        <v>31</v>
      </c>
      <c r="I36" s="77" t="s">
        <v>26</v>
      </c>
      <c r="J36" s="355"/>
      <c r="K36" s="64"/>
      <c r="L36" s="64"/>
      <c r="M36" s="64"/>
      <c r="N36" s="64"/>
      <c r="O36" s="64"/>
      <c r="P36" s="64"/>
      <c r="Q36" s="98"/>
      <c r="R36" s="98"/>
    </row>
    <row r="37" ht="18" customHeight="1" spans="1:18">
      <c r="A37" s="58">
        <v>32</v>
      </c>
      <c r="B37" s="262" t="s">
        <v>321</v>
      </c>
      <c r="C37" s="60">
        <v>62</v>
      </c>
      <c r="D37" s="96">
        <v>87.4</v>
      </c>
      <c r="E37" s="60">
        <v>60</v>
      </c>
      <c r="F37" s="63">
        <v>50</v>
      </c>
      <c r="G37" s="184">
        <f t="shared" si="0"/>
        <v>69.46</v>
      </c>
      <c r="H37" s="65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262" t="s">
        <v>322</v>
      </c>
      <c r="C38" s="60">
        <v>63</v>
      </c>
      <c r="D38" s="96">
        <v>85.68</v>
      </c>
      <c r="E38" s="60">
        <v>60</v>
      </c>
      <c r="F38" s="63">
        <v>52</v>
      </c>
      <c r="G38" s="184">
        <f t="shared" si="0"/>
        <v>69.422</v>
      </c>
      <c r="H38" s="65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262" t="s">
        <v>323</v>
      </c>
      <c r="C39" s="60">
        <v>62</v>
      </c>
      <c r="D39" s="96">
        <v>87.28</v>
      </c>
      <c r="E39" s="60">
        <v>60</v>
      </c>
      <c r="F39" s="63">
        <v>50</v>
      </c>
      <c r="G39" s="184">
        <f t="shared" si="0"/>
        <v>69.412</v>
      </c>
      <c r="H39" s="65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ht="18" customHeight="1" spans="1:18">
      <c r="A40" s="58">
        <v>35</v>
      </c>
      <c r="B40" s="262" t="s">
        <v>324</v>
      </c>
      <c r="C40" s="60">
        <v>63</v>
      </c>
      <c r="D40" s="96">
        <v>86.48</v>
      </c>
      <c r="E40" s="60">
        <v>60</v>
      </c>
      <c r="F40" s="63">
        <v>50</v>
      </c>
      <c r="G40" s="184">
        <f t="shared" si="0"/>
        <v>69.342</v>
      </c>
      <c r="H40" s="65">
        <v>35</v>
      </c>
      <c r="I40" s="77" t="s">
        <v>26</v>
      </c>
      <c r="J40" s="58"/>
      <c r="K40" s="80"/>
      <c r="L40" s="80"/>
      <c r="M40" s="80"/>
      <c r="N40" s="80"/>
      <c r="O40" s="80"/>
      <c r="P40" s="80"/>
      <c r="Q40" s="90"/>
      <c r="R40" s="90"/>
    </row>
    <row r="41" ht="33.75" customHeight="1" spans="1:18">
      <c r="A41" s="52" t="s">
        <v>41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42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43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4" spans="1:18">
      <c r="A44" s="52" t="s">
        <v>44</v>
      </c>
      <c r="B44" s="52"/>
      <c r="C44" s="53"/>
      <c r="D44" s="53"/>
      <c r="E44" s="53"/>
      <c r="F44" s="53"/>
      <c r="G44" s="53"/>
      <c r="H44" s="52"/>
      <c r="I44" s="52"/>
      <c r="J44" s="52"/>
      <c r="K44" s="53"/>
      <c r="L44" s="53"/>
      <c r="M44" s="53"/>
      <c r="N44" s="53"/>
      <c r="O44" s="53"/>
      <c r="P44" s="53"/>
      <c r="Q44" s="52"/>
      <c r="R44" s="52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ht="14.25" spans="1:18">
      <c r="A50" s="76"/>
      <c r="B50" s="76"/>
      <c r="C50" s="76"/>
      <c r="D50" s="76"/>
      <c r="E50" s="76"/>
      <c r="F50" s="76"/>
      <c r="G50" s="76"/>
      <c r="H50" s="76"/>
      <c r="I50" s="76"/>
      <c r="J50" s="89"/>
      <c r="K50" s="76"/>
      <c r="L50" s="76"/>
      <c r="M50" s="76"/>
      <c r="N50" s="76"/>
      <c r="O50" s="76"/>
      <c r="P50" s="76"/>
      <c r="Q50" s="76"/>
      <c r="R50" s="76"/>
    </row>
    <row r="51" spans="10:10">
      <c r="J51" s="89"/>
    </row>
    <row r="52" spans="10:10">
      <c r="J52" s="89"/>
    </row>
    <row r="53" spans="10:10">
      <c r="J53" s="89"/>
    </row>
    <row r="63" ht="14.25" spans="10:10">
      <c r="J63" s="76"/>
    </row>
    <row r="64" ht="14.25" spans="10:10">
      <c r="J64" s="76"/>
    </row>
    <row r="65" ht="14.25" spans="10:10">
      <c r="J65" s="76"/>
    </row>
    <row r="66" spans="10:10">
      <c r="J66" s="89"/>
    </row>
  </sheetData>
  <mergeCells count="19">
    <mergeCell ref="A2:R2"/>
    <mergeCell ref="A3:R3"/>
    <mergeCell ref="C4:F4"/>
    <mergeCell ref="L4:O4"/>
    <mergeCell ref="A41:R41"/>
    <mergeCell ref="A42:R42"/>
    <mergeCell ref="A43:R43"/>
    <mergeCell ref="A44:R44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  <mergeCell ref="S4:S5"/>
  </mergeCells>
  <pageMargins left="0.49" right="0.54" top="0.31" bottom="0.33" header="0.3" footer="0.3"/>
  <pageSetup paperSize="9" scale="7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5"/>
  <sheetViews>
    <sheetView workbookViewId="0">
      <selection activeCell="A3" sqref="A3:R3"/>
    </sheetView>
  </sheetViews>
  <sheetFormatPr defaultColWidth="9" defaultRowHeight="13.5"/>
  <cols>
    <col min="1" max="1" width="4.875" customWidth="1"/>
    <col min="2" max="2" width="6.875" customWidth="1"/>
    <col min="3" max="3" width="6.125" customWidth="1"/>
    <col min="4" max="4" width="7.875" customWidth="1"/>
    <col min="5" max="6" width="4.875" customWidth="1"/>
    <col min="7" max="7" width="6.875" customWidth="1"/>
    <col min="8" max="9" width="4.875" customWidth="1"/>
    <col min="10" max="11" width="6.5" customWidth="1"/>
    <col min="12" max="12" width="4.875" customWidth="1"/>
    <col min="13" max="13" width="6.625" customWidth="1"/>
    <col min="14" max="15" width="4.875" customWidth="1"/>
    <col min="16" max="16" width="8.625" customWidth="1"/>
    <col min="17" max="18" width="4.875" customWidth="1"/>
  </cols>
  <sheetData>
    <row r="1" spans="1:1">
      <c r="A1" t="s">
        <v>0</v>
      </c>
    </row>
    <row r="2" ht="20.25" spans="1:20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  <c r="T2" s="76"/>
    </row>
    <row r="3" ht="14.25" spans="1:20">
      <c r="A3" s="52" t="s">
        <v>325</v>
      </c>
      <c r="B3" s="52"/>
      <c r="C3" s="53"/>
      <c r="D3" s="53"/>
      <c r="E3" s="53"/>
      <c r="F3" s="53"/>
      <c r="G3" s="53"/>
      <c r="H3" s="52"/>
      <c r="I3" s="52"/>
      <c r="J3" s="52"/>
      <c r="K3" s="53"/>
      <c r="L3" s="53"/>
      <c r="M3" s="53"/>
      <c r="N3" s="53"/>
      <c r="O3" s="53"/>
      <c r="P3" s="53"/>
      <c r="Q3" s="52"/>
      <c r="R3" s="52"/>
      <c r="S3" s="76"/>
      <c r="T3" s="76"/>
    </row>
    <row r="4" ht="14.25" spans="1:20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  <c r="T4" s="76"/>
    </row>
    <row r="5" ht="14.25" spans="1:20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  <c r="T5" s="76"/>
    </row>
    <row r="6" ht="18" customHeight="1" spans="1:20">
      <c r="A6" s="58">
        <v>1</v>
      </c>
      <c r="B6" s="262" t="s">
        <v>326</v>
      </c>
      <c r="C6" s="60">
        <v>85</v>
      </c>
      <c r="D6" s="96">
        <v>91.7</v>
      </c>
      <c r="E6" s="60">
        <v>62</v>
      </c>
      <c r="F6" s="63">
        <v>58</v>
      </c>
      <c r="G6" s="184">
        <f t="shared" ref="G6:G64" si="0">C6*0.25+D6*0.4+E6*0.15+F6*0.2</f>
        <v>78.83</v>
      </c>
      <c r="H6" s="65">
        <v>1</v>
      </c>
      <c r="I6" s="77" t="s">
        <v>14</v>
      </c>
      <c r="J6" s="58">
        <v>35</v>
      </c>
      <c r="K6" s="262" t="s">
        <v>327</v>
      </c>
      <c r="L6" s="60">
        <v>60</v>
      </c>
      <c r="M6" s="96">
        <v>88.7</v>
      </c>
      <c r="N6" s="60">
        <v>60</v>
      </c>
      <c r="O6" s="63">
        <v>50</v>
      </c>
      <c r="P6" s="64">
        <f t="shared" ref="P6:P30" si="1">L6*0.25+M6*0.4+N6*0.15+O6*0.2</f>
        <v>69.48</v>
      </c>
      <c r="Q6" s="65">
        <v>35</v>
      </c>
      <c r="R6" s="77" t="s">
        <v>26</v>
      </c>
      <c r="S6" s="204"/>
      <c r="T6" s="76"/>
    </row>
    <row r="7" ht="18" customHeight="1" spans="1:20">
      <c r="A7" s="58">
        <v>2</v>
      </c>
      <c r="B7" s="262" t="s">
        <v>328</v>
      </c>
      <c r="C7" s="60">
        <v>71</v>
      </c>
      <c r="D7" s="96">
        <v>98.2</v>
      </c>
      <c r="E7" s="60">
        <v>60</v>
      </c>
      <c r="F7" s="63">
        <v>55</v>
      </c>
      <c r="G7" s="64">
        <f t="shared" si="0"/>
        <v>77.03</v>
      </c>
      <c r="H7" s="65">
        <v>2</v>
      </c>
      <c r="I7" s="77" t="s">
        <v>14</v>
      </c>
      <c r="J7" s="58">
        <v>36</v>
      </c>
      <c r="K7" s="262" t="s">
        <v>329</v>
      </c>
      <c r="L7" s="60">
        <v>60</v>
      </c>
      <c r="M7" s="96">
        <v>88.6</v>
      </c>
      <c r="N7" s="60">
        <v>60</v>
      </c>
      <c r="O7" s="63">
        <v>50</v>
      </c>
      <c r="P7" s="64">
        <f t="shared" si="1"/>
        <v>69.44</v>
      </c>
      <c r="Q7" s="65">
        <v>36</v>
      </c>
      <c r="R7" s="77" t="s">
        <v>26</v>
      </c>
      <c r="S7" s="76"/>
      <c r="T7" s="76"/>
    </row>
    <row r="8" ht="18" customHeight="1" spans="1:20">
      <c r="A8" s="58">
        <v>3</v>
      </c>
      <c r="B8" s="262" t="s">
        <v>330</v>
      </c>
      <c r="C8" s="60">
        <v>74</v>
      </c>
      <c r="D8" s="96">
        <v>98.8</v>
      </c>
      <c r="E8" s="60">
        <v>60</v>
      </c>
      <c r="F8" s="63">
        <v>50</v>
      </c>
      <c r="G8" s="64">
        <f t="shared" si="0"/>
        <v>77.02</v>
      </c>
      <c r="H8" s="65">
        <v>3</v>
      </c>
      <c r="I8" s="77" t="s">
        <v>14</v>
      </c>
      <c r="J8" s="58">
        <v>37</v>
      </c>
      <c r="K8" s="262" t="s">
        <v>331</v>
      </c>
      <c r="L8" s="60">
        <v>60</v>
      </c>
      <c r="M8" s="96">
        <v>88.6</v>
      </c>
      <c r="N8" s="60">
        <v>60</v>
      </c>
      <c r="O8" s="63">
        <v>50</v>
      </c>
      <c r="P8" s="64">
        <f t="shared" si="1"/>
        <v>69.44</v>
      </c>
      <c r="Q8" s="65">
        <v>37</v>
      </c>
      <c r="R8" s="77" t="s">
        <v>26</v>
      </c>
      <c r="S8" s="76"/>
      <c r="T8" s="76"/>
    </row>
    <row r="9" ht="18" customHeight="1" spans="1:20">
      <c r="A9" s="58">
        <v>4</v>
      </c>
      <c r="B9" s="262" t="s">
        <v>332</v>
      </c>
      <c r="C9" s="60">
        <v>72</v>
      </c>
      <c r="D9" s="96">
        <v>100</v>
      </c>
      <c r="E9" s="60">
        <v>60</v>
      </c>
      <c r="F9" s="63">
        <v>50</v>
      </c>
      <c r="G9" s="64">
        <f t="shared" si="0"/>
        <v>77</v>
      </c>
      <c r="H9" s="65">
        <v>4</v>
      </c>
      <c r="I9" s="77" t="s">
        <v>14</v>
      </c>
      <c r="J9" s="58">
        <v>38</v>
      </c>
      <c r="K9" s="262" t="s">
        <v>333</v>
      </c>
      <c r="L9" s="60">
        <v>60</v>
      </c>
      <c r="M9" s="96">
        <v>87.1</v>
      </c>
      <c r="N9" s="60">
        <v>60</v>
      </c>
      <c r="O9" s="63">
        <v>50</v>
      </c>
      <c r="P9" s="64">
        <f t="shared" si="1"/>
        <v>68.84</v>
      </c>
      <c r="Q9" s="65">
        <v>38</v>
      </c>
      <c r="R9" s="77" t="s">
        <v>26</v>
      </c>
      <c r="S9" s="76"/>
      <c r="T9" s="76"/>
    </row>
    <row r="10" ht="18" customHeight="1" spans="1:20">
      <c r="A10" s="58">
        <v>5</v>
      </c>
      <c r="B10" s="262" t="s">
        <v>334</v>
      </c>
      <c r="C10" s="60">
        <v>67</v>
      </c>
      <c r="D10" s="96">
        <v>100</v>
      </c>
      <c r="E10" s="60">
        <v>65</v>
      </c>
      <c r="F10" s="63">
        <v>50</v>
      </c>
      <c r="G10" s="64">
        <f t="shared" si="0"/>
        <v>76.5</v>
      </c>
      <c r="H10" s="65">
        <v>5</v>
      </c>
      <c r="I10" s="77" t="s">
        <v>14</v>
      </c>
      <c r="J10" s="58">
        <v>39</v>
      </c>
      <c r="K10" s="262" t="s">
        <v>335</v>
      </c>
      <c r="L10" s="60">
        <v>60</v>
      </c>
      <c r="M10" s="96">
        <v>87.1</v>
      </c>
      <c r="N10" s="60">
        <v>60</v>
      </c>
      <c r="O10" s="63">
        <v>50</v>
      </c>
      <c r="P10" s="64">
        <f t="shared" si="1"/>
        <v>68.84</v>
      </c>
      <c r="Q10" s="65">
        <v>39</v>
      </c>
      <c r="R10" s="77" t="s">
        <v>26</v>
      </c>
      <c r="S10" s="76"/>
      <c r="T10" s="76"/>
    </row>
    <row r="11" ht="18" customHeight="1" spans="1:20">
      <c r="A11" s="58">
        <v>6</v>
      </c>
      <c r="B11" s="262" t="s">
        <v>336</v>
      </c>
      <c r="C11" s="60">
        <v>76</v>
      </c>
      <c r="D11" s="96">
        <v>95.7</v>
      </c>
      <c r="E11" s="60">
        <v>60</v>
      </c>
      <c r="F11" s="63">
        <v>50</v>
      </c>
      <c r="G11" s="64">
        <f t="shared" si="0"/>
        <v>76.28</v>
      </c>
      <c r="H11" s="65">
        <v>6</v>
      </c>
      <c r="I11" s="77" t="s">
        <v>14</v>
      </c>
      <c r="J11" s="58">
        <v>40</v>
      </c>
      <c r="K11" s="262" t="s">
        <v>337</v>
      </c>
      <c r="L11" s="60">
        <v>60</v>
      </c>
      <c r="M11" s="96">
        <v>86.4</v>
      </c>
      <c r="N11" s="60">
        <v>60</v>
      </c>
      <c r="O11" s="63">
        <v>50</v>
      </c>
      <c r="P11" s="64">
        <f t="shared" si="1"/>
        <v>68.56</v>
      </c>
      <c r="Q11" s="65">
        <v>40</v>
      </c>
      <c r="R11" s="77" t="s">
        <v>26</v>
      </c>
      <c r="S11" s="76"/>
      <c r="T11" s="76"/>
    </row>
    <row r="12" ht="18" customHeight="1" spans="1:20">
      <c r="A12" s="58">
        <v>7</v>
      </c>
      <c r="B12" s="262" t="s">
        <v>338</v>
      </c>
      <c r="C12" s="60">
        <v>69</v>
      </c>
      <c r="D12" s="96">
        <v>98.6</v>
      </c>
      <c r="E12" s="60">
        <v>62</v>
      </c>
      <c r="F12" s="63">
        <v>50</v>
      </c>
      <c r="G12" s="64">
        <f t="shared" si="0"/>
        <v>75.99</v>
      </c>
      <c r="H12" s="65">
        <v>7</v>
      </c>
      <c r="I12" s="77" t="s">
        <v>14</v>
      </c>
      <c r="J12" s="58">
        <v>41</v>
      </c>
      <c r="K12" s="262" t="s">
        <v>339</v>
      </c>
      <c r="L12" s="60">
        <v>60</v>
      </c>
      <c r="M12" s="96">
        <v>86.4</v>
      </c>
      <c r="N12" s="60">
        <v>60</v>
      </c>
      <c r="O12" s="63">
        <v>50</v>
      </c>
      <c r="P12" s="64">
        <f t="shared" si="1"/>
        <v>68.56</v>
      </c>
      <c r="Q12" s="65">
        <v>41</v>
      </c>
      <c r="R12" s="77" t="s">
        <v>26</v>
      </c>
      <c r="S12" s="76"/>
      <c r="T12" s="76"/>
    </row>
    <row r="13" ht="18" customHeight="1" spans="1:20">
      <c r="A13" s="58">
        <v>8</v>
      </c>
      <c r="B13" s="262" t="s">
        <v>340</v>
      </c>
      <c r="C13" s="60">
        <v>76</v>
      </c>
      <c r="D13" s="96">
        <v>91.9</v>
      </c>
      <c r="E13" s="60">
        <v>64</v>
      </c>
      <c r="F13" s="63">
        <v>52</v>
      </c>
      <c r="G13" s="64">
        <f t="shared" si="0"/>
        <v>75.76</v>
      </c>
      <c r="H13" s="65">
        <v>8</v>
      </c>
      <c r="I13" s="77" t="s">
        <v>14</v>
      </c>
      <c r="J13" s="58">
        <v>42</v>
      </c>
      <c r="K13" s="262" t="s">
        <v>341</v>
      </c>
      <c r="L13" s="60">
        <v>60</v>
      </c>
      <c r="M13" s="96">
        <v>86.2</v>
      </c>
      <c r="N13" s="60">
        <v>60</v>
      </c>
      <c r="O13" s="63">
        <v>50</v>
      </c>
      <c r="P13" s="64">
        <f t="shared" si="1"/>
        <v>68.48</v>
      </c>
      <c r="Q13" s="65">
        <v>42</v>
      </c>
      <c r="R13" s="77" t="s">
        <v>26</v>
      </c>
      <c r="S13" s="76"/>
      <c r="T13" s="76"/>
    </row>
    <row r="14" ht="18" customHeight="1" spans="1:20">
      <c r="A14" s="58">
        <v>9</v>
      </c>
      <c r="B14" s="262" t="s">
        <v>342</v>
      </c>
      <c r="C14" s="60">
        <v>72</v>
      </c>
      <c r="D14" s="96">
        <v>94.9</v>
      </c>
      <c r="E14" s="60">
        <v>60</v>
      </c>
      <c r="F14" s="63">
        <v>50</v>
      </c>
      <c r="G14" s="64">
        <f t="shared" si="0"/>
        <v>74.96</v>
      </c>
      <c r="H14" s="65">
        <v>9</v>
      </c>
      <c r="I14" s="77" t="s">
        <v>14</v>
      </c>
      <c r="J14" s="58">
        <v>43</v>
      </c>
      <c r="K14" s="262" t="s">
        <v>343</v>
      </c>
      <c r="L14" s="60">
        <v>70</v>
      </c>
      <c r="M14" s="96">
        <v>71.9</v>
      </c>
      <c r="N14" s="60">
        <v>80</v>
      </c>
      <c r="O14" s="63">
        <v>51</v>
      </c>
      <c r="P14" s="64">
        <f t="shared" si="1"/>
        <v>68.46</v>
      </c>
      <c r="Q14" s="65">
        <v>43</v>
      </c>
      <c r="R14" s="77" t="s">
        <v>26</v>
      </c>
      <c r="S14" s="76"/>
      <c r="T14" s="76"/>
    </row>
    <row r="15" ht="18" customHeight="1" spans="1:20">
      <c r="A15" s="58">
        <v>10</v>
      </c>
      <c r="B15" s="262" t="s">
        <v>344</v>
      </c>
      <c r="C15" s="60">
        <v>60</v>
      </c>
      <c r="D15" s="96">
        <v>100</v>
      </c>
      <c r="E15" s="60">
        <v>60</v>
      </c>
      <c r="F15" s="63">
        <v>50</v>
      </c>
      <c r="G15" s="64">
        <f t="shared" si="0"/>
        <v>74</v>
      </c>
      <c r="H15" s="65">
        <v>10</v>
      </c>
      <c r="I15" s="77" t="s">
        <v>14</v>
      </c>
      <c r="J15" s="58">
        <v>44</v>
      </c>
      <c r="K15" s="262" t="s">
        <v>345</v>
      </c>
      <c r="L15" s="60">
        <v>60</v>
      </c>
      <c r="M15" s="96">
        <v>85.8</v>
      </c>
      <c r="N15" s="60">
        <v>60</v>
      </c>
      <c r="O15" s="63">
        <v>50</v>
      </c>
      <c r="P15" s="64">
        <f t="shared" si="1"/>
        <v>68.32</v>
      </c>
      <c r="Q15" s="65">
        <v>44</v>
      </c>
      <c r="R15" s="77" t="s">
        <v>26</v>
      </c>
      <c r="S15" s="76"/>
      <c r="T15" s="76"/>
    </row>
    <row r="16" ht="18" customHeight="1" spans="1:20">
      <c r="A16" s="58">
        <v>11</v>
      </c>
      <c r="B16" s="262" t="s">
        <v>346</v>
      </c>
      <c r="C16" s="60">
        <v>68</v>
      </c>
      <c r="D16" s="96">
        <v>91</v>
      </c>
      <c r="E16" s="60">
        <v>64</v>
      </c>
      <c r="F16" s="63">
        <v>52</v>
      </c>
      <c r="G16" s="64">
        <f t="shared" si="0"/>
        <v>73.4</v>
      </c>
      <c r="H16" s="65">
        <v>11</v>
      </c>
      <c r="I16" s="77" t="s">
        <v>14</v>
      </c>
      <c r="J16" s="58">
        <v>45</v>
      </c>
      <c r="K16" s="262" t="s">
        <v>347</v>
      </c>
      <c r="L16" s="60">
        <v>60</v>
      </c>
      <c r="M16" s="96">
        <v>85.3</v>
      </c>
      <c r="N16" s="60">
        <v>60</v>
      </c>
      <c r="O16" s="63">
        <v>50</v>
      </c>
      <c r="P16" s="64">
        <f t="shared" si="1"/>
        <v>68.12</v>
      </c>
      <c r="Q16" s="65">
        <v>45</v>
      </c>
      <c r="R16" s="77" t="s">
        <v>26</v>
      </c>
      <c r="S16" s="76"/>
      <c r="T16" s="76"/>
    </row>
    <row r="17" ht="18" customHeight="1" spans="1:20">
      <c r="A17" s="58">
        <v>12</v>
      </c>
      <c r="B17" s="262" t="s">
        <v>348</v>
      </c>
      <c r="C17" s="60">
        <v>67</v>
      </c>
      <c r="D17" s="96">
        <v>93.1</v>
      </c>
      <c r="E17" s="60">
        <v>62</v>
      </c>
      <c r="F17" s="63">
        <v>50</v>
      </c>
      <c r="G17" s="64">
        <f t="shared" si="0"/>
        <v>73.29</v>
      </c>
      <c r="H17" s="65">
        <v>12</v>
      </c>
      <c r="I17" s="77" t="s">
        <v>20</v>
      </c>
      <c r="J17" s="58">
        <v>46</v>
      </c>
      <c r="K17" s="262" t="s">
        <v>349</v>
      </c>
      <c r="L17" s="60">
        <v>60</v>
      </c>
      <c r="M17" s="96">
        <v>85.1</v>
      </c>
      <c r="N17" s="60">
        <v>60</v>
      </c>
      <c r="O17" s="63">
        <v>50</v>
      </c>
      <c r="P17" s="64">
        <f t="shared" si="1"/>
        <v>68.04</v>
      </c>
      <c r="Q17" s="65">
        <v>46</v>
      </c>
      <c r="R17" s="77" t="s">
        <v>26</v>
      </c>
      <c r="S17" s="76"/>
      <c r="T17" s="76"/>
    </row>
    <row r="18" ht="18" customHeight="1" spans="1:18">
      <c r="A18" s="58">
        <v>13</v>
      </c>
      <c r="B18" s="262" t="s">
        <v>350</v>
      </c>
      <c r="C18" s="60">
        <v>70</v>
      </c>
      <c r="D18" s="96">
        <v>91.6</v>
      </c>
      <c r="E18" s="60">
        <v>60</v>
      </c>
      <c r="F18" s="63">
        <v>50</v>
      </c>
      <c r="G18" s="64">
        <f t="shared" si="0"/>
        <v>73.14</v>
      </c>
      <c r="H18" s="65">
        <v>13</v>
      </c>
      <c r="I18" s="77" t="s">
        <v>20</v>
      </c>
      <c r="J18" s="58">
        <v>47</v>
      </c>
      <c r="K18" s="262" t="s">
        <v>351</v>
      </c>
      <c r="L18" s="60">
        <v>60</v>
      </c>
      <c r="M18" s="96">
        <v>85</v>
      </c>
      <c r="N18" s="60">
        <v>60</v>
      </c>
      <c r="O18" s="63">
        <v>50</v>
      </c>
      <c r="P18" s="64">
        <f t="shared" si="1"/>
        <v>68</v>
      </c>
      <c r="Q18" s="65">
        <v>47</v>
      </c>
      <c r="R18" s="77" t="s">
        <v>26</v>
      </c>
    </row>
    <row r="19" ht="18" customHeight="1" spans="1:18">
      <c r="A19" s="58">
        <v>14</v>
      </c>
      <c r="B19" s="262" t="s">
        <v>352</v>
      </c>
      <c r="C19" s="60">
        <v>71</v>
      </c>
      <c r="D19" s="96">
        <v>89.7</v>
      </c>
      <c r="E19" s="60">
        <v>60</v>
      </c>
      <c r="F19" s="63">
        <v>51</v>
      </c>
      <c r="G19" s="64">
        <f t="shared" si="0"/>
        <v>72.83</v>
      </c>
      <c r="H19" s="65">
        <v>14</v>
      </c>
      <c r="I19" s="77" t="s">
        <v>20</v>
      </c>
      <c r="J19" s="58">
        <v>48</v>
      </c>
      <c r="K19" s="262" t="s">
        <v>353</v>
      </c>
      <c r="L19" s="60">
        <v>60</v>
      </c>
      <c r="M19" s="96">
        <v>83.2</v>
      </c>
      <c r="N19" s="60">
        <v>60</v>
      </c>
      <c r="O19" s="63">
        <v>50</v>
      </c>
      <c r="P19" s="64">
        <f t="shared" si="1"/>
        <v>67.28</v>
      </c>
      <c r="Q19" s="65">
        <v>48</v>
      </c>
      <c r="R19" s="77" t="s">
        <v>26</v>
      </c>
    </row>
    <row r="20" ht="18" customHeight="1" spans="1:18">
      <c r="A20" s="58">
        <v>15</v>
      </c>
      <c r="B20" s="262" t="s">
        <v>354</v>
      </c>
      <c r="C20" s="60">
        <v>67</v>
      </c>
      <c r="D20" s="96">
        <v>91.8</v>
      </c>
      <c r="E20" s="60">
        <v>60</v>
      </c>
      <c r="F20" s="63">
        <v>50</v>
      </c>
      <c r="G20" s="64">
        <f t="shared" si="0"/>
        <v>72.47</v>
      </c>
      <c r="H20" s="65">
        <v>15</v>
      </c>
      <c r="I20" s="77" t="s">
        <v>20</v>
      </c>
      <c r="J20" s="58">
        <v>49</v>
      </c>
      <c r="K20" s="262" t="s">
        <v>355</v>
      </c>
      <c r="L20" s="60">
        <v>60</v>
      </c>
      <c r="M20" s="96">
        <v>82.4</v>
      </c>
      <c r="N20" s="60">
        <v>60</v>
      </c>
      <c r="O20" s="63">
        <v>50</v>
      </c>
      <c r="P20" s="64">
        <f t="shared" si="1"/>
        <v>66.96</v>
      </c>
      <c r="Q20" s="65">
        <v>49</v>
      </c>
      <c r="R20" s="77" t="s">
        <v>26</v>
      </c>
    </row>
    <row r="21" ht="18" customHeight="1" spans="1:18">
      <c r="A21" s="58">
        <v>16</v>
      </c>
      <c r="B21" s="262" t="s">
        <v>356</v>
      </c>
      <c r="C21" s="60">
        <v>64</v>
      </c>
      <c r="D21" s="96">
        <v>91.9</v>
      </c>
      <c r="E21" s="60">
        <v>60</v>
      </c>
      <c r="F21" s="63">
        <v>53</v>
      </c>
      <c r="G21" s="64">
        <f t="shared" si="0"/>
        <v>72.36</v>
      </c>
      <c r="H21" s="65">
        <v>16</v>
      </c>
      <c r="I21" s="77" t="s">
        <v>20</v>
      </c>
      <c r="J21" s="58">
        <v>50</v>
      </c>
      <c r="K21" s="262" t="s">
        <v>357</v>
      </c>
      <c r="L21" s="60">
        <v>60</v>
      </c>
      <c r="M21" s="96">
        <v>81.9</v>
      </c>
      <c r="N21" s="60">
        <v>60</v>
      </c>
      <c r="O21" s="63">
        <v>50</v>
      </c>
      <c r="P21" s="64">
        <f t="shared" si="1"/>
        <v>66.76</v>
      </c>
      <c r="Q21" s="65">
        <v>50</v>
      </c>
      <c r="R21" s="77" t="s">
        <v>26</v>
      </c>
    </row>
    <row r="22" ht="18" customHeight="1" spans="1:18">
      <c r="A22" s="58">
        <v>17</v>
      </c>
      <c r="B22" s="262" t="s">
        <v>358</v>
      </c>
      <c r="C22" s="60">
        <v>60</v>
      </c>
      <c r="D22" s="96">
        <v>95.3</v>
      </c>
      <c r="E22" s="60">
        <v>60</v>
      </c>
      <c r="F22" s="63">
        <v>50</v>
      </c>
      <c r="G22" s="64">
        <f t="shared" si="0"/>
        <v>72.12</v>
      </c>
      <c r="H22" s="65">
        <v>17</v>
      </c>
      <c r="I22" s="77" t="s">
        <v>20</v>
      </c>
      <c r="J22" s="58">
        <v>51</v>
      </c>
      <c r="K22" s="262" t="s">
        <v>359</v>
      </c>
      <c r="L22" s="60">
        <v>55</v>
      </c>
      <c r="M22" s="96">
        <v>83.9</v>
      </c>
      <c r="N22" s="60">
        <v>60</v>
      </c>
      <c r="O22" s="63">
        <v>52</v>
      </c>
      <c r="P22" s="64">
        <f t="shared" si="1"/>
        <v>66.71</v>
      </c>
      <c r="Q22" s="65">
        <v>51</v>
      </c>
      <c r="R22" s="77" t="s">
        <v>26</v>
      </c>
    </row>
    <row r="23" ht="18" customHeight="1" spans="1:18">
      <c r="A23" s="58">
        <v>18</v>
      </c>
      <c r="B23" s="262" t="s">
        <v>360</v>
      </c>
      <c r="C23" s="60">
        <v>63</v>
      </c>
      <c r="D23" s="96">
        <v>91.7</v>
      </c>
      <c r="E23" s="60">
        <v>60</v>
      </c>
      <c r="F23" s="63">
        <v>51</v>
      </c>
      <c r="G23" s="64">
        <f t="shared" si="0"/>
        <v>71.63</v>
      </c>
      <c r="H23" s="65">
        <v>18</v>
      </c>
      <c r="I23" s="77" t="s">
        <v>20</v>
      </c>
      <c r="J23" s="58">
        <v>52</v>
      </c>
      <c r="K23" s="262" t="s">
        <v>361</v>
      </c>
      <c r="L23" s="60">
        <v>60</v>
      </c>
      <c r="M23" s="96">
        <v>81.5</v>
      </c>
      <c r="N23" s="60">
        <v>60</v>
      </c>
      <c r="O23" s="63">
        <v>50</v>
      </c>
      <c r="P23" s="64">
        <f t="shared" si="1"/>
        <v>66.6</v>
      </c>
      <c r="Q23" s="65">
        <v>52</v>
      </c>
      <c r="R23" s="77" t="s">
        <v>26</v>
      </c>
    </row>
    <row r="24" ht="18" customHeight="1" spans="1:18">
      <c r="A24" s="58">
        <v>19</v>
      </c>
      <c r="B24" s="262" t="s">
        <v>362</v>
      </c>
      <c r="C24" s="60">
        <v>60</v>
      </c>
      <c r="D24" s="96">
        <v>93.6</v>
      </c>
      <c r="E24" s="60">
        <v>60</v>
      </c>
      <c r="F24" s="63">
        <v>50</v>
      </c>
      <c r="G24" s="64">
        <f t="shared" si="0"/>
        <v>71.44</v>
      </c>
      <c r="H24" s="65">
        <v>19</v>
      </c>
      <c r="I24" s="77" t="s">
        <v>20</v>
      </c>
      <c r="J24" s="58">
        <v>53</v>
      </c>
      <c r="K24" s="262" t="s">
        <v>363</v>
      </c>
      <c r="L24" s="60">
        <v>60</v>
      </c>
      <c r="M24" s="96">
        <v>79.4</v>
      </c>
      <c r="N24" s="60">
        <v>60</v>
      </c>
      <c r="O24" s="63">
        <v>50</v>
      </c>
      <c r="P24" s="64">
        <f t="shared" si="1"/>
        <v>65.76</v>
      </c>
      <c r="Q24" s="65">
        <v>53</v>
      </c>
      <c r="R24" s="77" t="s">
        <v>26</v>
      </c>
    </row>
    <row r="25" ht="18" customHeight="1" spans="1:18">
      <c r="A25" s="58">
        <v>20</v>
      </c>
      <c r="B25" s="262" t="s">
        <v>364</v>
      </c>
      <c r="C25" s="60">
        <v>62</v>
      </c>
      <c r="D25" s="96">
        <v>89.5</v>
      </c>
      <c r="E25" s="60">
        <v>60</v>
      </c>
      <c r="F25" s="63">
        <v>55</v>
      </c>
      <c r="G25" s="64">
        <f t="shared" si="0"/>
        <v>71.3</v>
      </c>
      <c r="H25" s="65">
        <v>20</v>
      </c>
      <c r="I25" s="77" t="s">
        <v>20</v>
      </c>
      <c r="J25" s="58">
        <v>54</v>
      </c>
      <c r="K25" s="262" t="s">
        <v>365</v>
      </c>
      <c r="L25" s="60">
        <v>60</v>
      </c>
      <c r="M25" s="96">
        <v>76</v>
      </c>
      <c r="N25" s="60">
        <v>60</v>
      </c>
      <c r="O25" s="63">
        <v>50</v>
      </c>
      <c r="P25" s="64">
        <f t="shared" si="1"/>
        <v>64.4</v>
      </c>
      <c r="Q25" s="65">
        <v>54</v>
      </c>
      <c r="R25" s="77" t="s">
        <v>26</v>
      </c>
    </row>
    <row r="26" ht="18" customHeight="1" spans="1:18">
      <c r="A26" s="58">
        <v>21</v>
      </c>
      <c r="B26" s="262" t="s">
        <v>366</v>
      </c>
      <c r="C26" s="60">
        <v>60</v>
      </c>
      <c r="D26" s="96">
        <v>93.2</v>
      </c>
      <c r="E26" s="60">
        <v>60</v>
      </c>
      <c r="F26" s="63">
        <v>50</v>
      </c>
      <c r="G26" s="64">
        <f t="shared" si="0"/>
        <v>71.28</v>
      </c>
      <c r="H26" s="65">
        <v>21</v>
      </c>
      <c r="I26" s="77" t="s">
        <v>20</v>
      </c>
      <c r="J26" s="58">
        <v>55</v>
      </c>
      <c r="K26" s="262" t="s">
        <v>367</v>
      </c>
      <c r="L26" s="60">
        <v>60</v>
      </c>
      <c r="M26" s="96">
        <v>74.9</v>
      </c>
      <c r="N26" s="60">
        <v>60</v>
      </c>
      <c r="O26" s="63">
        <v>50</v>
      </c>
      <c r="P26" s="64">
        <f t="shared" si="1"/>
        <v>63.96</v>
      </c>
      <c r="Q26" s="65">
        <v>55</v>
      </c>
      <c r="R26" s="77" t="s">
        <v>26</v>
      </c>
    </row>
    <row r="27" ht="18" customHeight="1" spans="1:18">
      <c r="A27" s="58">
        <v>22</v>
      </c>
      <c r="B27" s="262" t="s">
        <v>368</v>
      </c>
      <c r="C27" s="60">
        <v>64</v>
      </c>
      <c r="D27" s="96">
        <v>90.4</v>
      </c>
      <c r="E27" s="60">
        <v>60</v>
      </c>
      <c r="F27" s="63">
        <v>50</v>
      </c>
      <c r="G27" s="64">
        <f t="shared" si="0"/>
        <v>71.16</v>
      </c>
      <c r="H27" s="65">
        <v>22</v>
      </c>
      <c r="I27" s="77" t="s">
        <v>20</v>
      </c>
      <c r="J27" s="58">
        <v>56</v>
      </c>
      <c r="K27" s="262" t="s">
        <v>369</v>
      </c>
      <c r="L27" s="60">
        <v>60</v>
      </c>
      <c r="M27" s="96">
        <v>74.7</v>
      </c>
      <c r="N27" s="60">
        <v>60</v>
      </c>
      <c r="O27" s="63">
        <v>50</v>
      </c>
      <c r="P27" s="64">
        <f t="shared" si="1"/>
        <v>63.88</v>
      </c>
      <c r="Q27" s="65">
        <v>56</v>
      </c>
      <c r="R27" s="77" t="s">
        <v>26</v>
      </c>
    </row>
    <row r="28" ht="18" customHeight="1" spans="1:18">
      <c r="A28" s="58">
        <v>23</v>
      </c>
      <c r="B28" s="262" t="s">
        <v>370</v>
      </c>
      <c r="C28" s="60">
        <v>60</v>
      </c>
      <c r="D28" s="96">
        <v>91.9</v>
      </c>
      <c r="E28" s="60">
        <v>60</v>
      </c>
      <c r="F28" s="63">
        <v>50</v>
      </c>
      <c r="G28" s="64">
        <f t="shared" si="0"/>
        <v>70.76</v>
      </c>
      <c r="H28" s="65">
        <v>23</v>
      </c>
      <c r="I28" s="77" t="s">
        <v>20</v>
      </c>
      <c r="J28" s="58">
        <v>57</v>
      </c>
      <c r="K28" s="262" t="s">
        <v>371</v>
      </c>
      <c r="L28" s="60">
        <v>57</v>
      </c>
      <c r="M28" s="96">
        <v>75</v>
      </c>
      <c r="N28" s="60">
        <v>60</v>
      </c>
      <c r="O28" s="63">
        <v>53</v>
      </c>
      <c r="P28" s="64">
        <f t="shared" si="1"/>
        <v>63.85</v>
      </c>
      <c r="Q28" s="65">
        <v>57</v>
      </c>
      <c r="R28" s="77" t="s">
        <v>26</v>
      </c>
    </row>
    <row r="29" ht="18" customHeight="1" spans="1:18">
      <c r="A29" s="58">
        <v>24</v>
      </c>
      <c r="B29" s="262" t="s">
        <v>372</v>
      </c>
      <c r="C29" s="60">
        <v>67</v>
      </c>
      <c r="D29" s="96">
        <v>87.5</v>
      </c>
      <c r="E29" s="60">
        <v>60</v>
      </c>
      <c r="F29" s="63">
        <v>50</v>
      </c>
      <c r="G29" s="64">
        <f t="shared" si="0"/>
        <v>70.75</v>
      </c>
      <c r="H29" s="65">
        <v>24</v>
      </c>
      <c r="I29" s="77" t="s">
        <v>26</v>
      </c>
      <c r="J29" s="58">
        <v>58</v>
      </c>
      <c r="K29" s="262" t="s">
        <v>373</v>
      </c>
      <c r="L29" s="60">
        <v>57</v>
      </c>
      <c r="M29" s="96">
        <v>72.8</v>
      </c>
      <c r="N29" s="60">
        <v>60</v>
      </c>
      <c r="O29" s="63">
        <v>50</v>
      </c>
      <c r="P29" s="64">
        <f t="shared" si="1"/>
        <v>62.37</v>
      </c>
      <c r="Q29" s="65">
        <v>58</v>
      </c>
      <c r="R29" s="77" t="s">
        <v>26</v>
      </c>
    </row>
    <row r="30" ht="18" customHeight="1" spans="1:18">
      <c r="A30" s="58">
        <v>25</v>
      </c>
      <c r="B30" s="262" t="s">
        <v>374</v>
      </c>
      <c r="C30" s="60">
        <v>69</v>
      </c>
      <c r="D30" s="96">
        <v>85.9</v>
      </c>
      <c r="E30" s="60">
        <v>60</v>
      </c>
      <c r="F30" s="63">
        <v>50</v>
      </c>
      <c r="G30" s="64">
        <f t="shared" si="0"/>
        <v>70.61</v>
      </c>
      <c r="H30" s="65">
        <v>25</v>
      </c>
      <c r="I30" s="77" t="s">
        <v>26</v>
      </c>
      <c r="J30" s="58">
        <v>59</v>
      </c>
      <c r="K30" s="262" t="s">
        <v>375</v>
      </c>
      <c r="L30" s="60">
        <v>55</v>
      </c>
      <c r="M30" s="96">
        <v>73.1</v>
      </c>
      <c r="N30" s="60">
        <v>60</v>
      </c>
      <c r="O30" s="63">
        <v>50</v>
      </c>
      <c r="P30" s="64">
        <f t="shared" si="1"/>
        <v>61.99</v>
      </c>
      <c r="Q30" s="65">
        <v>59</v>
      </c>
      <c r="R30" s="77" t="s">
        <v>26</v>
      </c>
    </row>
    <row r="31" ht="18" customHeight="1" spans="1:18">
      <c r="A31" s="58">
        <v>26</v>
      </c>
      <c r="B31" s="262" t="s">
        <v>376</v>
      </c>
      <c r="C31" s="60">
        <v>60</v>
      </c>
      <c r="D31" s="96">
        <v>91.3</v>
      </c>
      <c r="E31" s="60">
        <v>60</v>
      </c>
      <c r="F31" s="63">
        <v>50</v>
      </c>
      <c r="G31" s="64">
        <f t="shared" si="0"/>
        <v>70.52</v>
      </c>
      <c r="H31" s="65">
        <v>26</v>
      </c>
      <c r="I31" s="77" t="s">
        <v>26</v>
      </c>
      <c r="J31" s="58"/>
      <c r="K31" s="88"/>
      <c r="L31" s="88"/>
      <c r="M31" s="88"/>
      <c r="N31" s="88"/>
      <c r="O31" s="88"/>
      <c r="P31" s="88"/>
      <c r="Q31" s="90"/>
      <c r="R31" s="90"/>
    </row>
    <row r="32" ht="18" customHeight="1" spans="1:18">
      <c r="A32" s="58">
        <v>27</v>
      </c>
      <c r="B32" s="262" t="s">
        <v>377</v>
      </c>
      <c r="C32" s="60">
        <v>65</v>
      </c>
      <c r="D32" s="96">
        <v>87.7</v>
      </c>
      <c r="E32" s="60">
        <v>60</v>
      </c>
      <c r="F32" s="63">
        <v>50</v>
      </c>
      <c r="G32" s="64">
        <f t="shared" si="0"/>
        <v>70.33</v>
      </c>
      <c r="H32" s="65">
        <v>27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262" t="s">
        <v>378</v>
      </c>
      <c r="C33" s="60">
        <v>62</v>
      </c>
      <c r="D33" s="96">
        <v>88.5</v>
      </c>
      <c r="E33" s="60">
        <v>60</v>
      </c>
      <c r="F33" s="63">
        <v>52</v>
      </c>
      <c r="G33" s="64">
        <f t="shared" si="0"/>
        <v>70.3</v>
      </c>
      <c r="H33" s="65">
        <v>28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262" t="s">
        <v>379</v>
      </c>
      <c r="C34" s="60">
        <v>60</v>
      </c>
      <c r="D34" s="96">
        <v>90.7</v>
      </c>
      <c r="E34" s="60">
        <v>60</v>
      </c>
      <c r="F34" s="63">
        <v>50</v>
      </c>
      <c r="G34" s="64">
        <f t="shared" si="0"/>
        <v>70.28</v>
      </c>
      <c r="H34" s="65">
        <v>29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262" t="s">
        <v>380</v>
      </c>
      <c r="C35" s="60">
        <v>60</v>
      </c>
      <c r="D35" s="96">
        <v>90.1</v>
      </c>
      <c r="E35" s="60">
        <v>60</v>
      </c>
      <c r="F35" s="63">
        <v>50</v>
      </c>
      <c r="G35" s="64">
        <f t="shared" si="0"/>
        <v>70.04</v>
      </c>
      <c r="H35" s="65">
        <v>30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262" t="s">
        <v>381</v>
      </c>
      <c r="C36" s="60">
        <v>67</v>
      </c>
      <c r="D36" s="96">
        <v>85.2</v>
      </c>
      <c r="E36" s="60">
        <v>60</v>
      </c>
      <c r="F36" s="63">
        <v>50</v>
      </c>
      <c r="G36" s="64">
        <f t="shared" si="0"/>
        <v>69.83</v>
      </c>
      <c r="H36" s="65">
        <v>31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262" t="s">
        <v>382</v>
      </c>
      <c r="C37" s="60">
        <v>60</v>
      </c>
      <c r="D37" s="96">
        <v>89.5</v>
      </c>
      <c r="E37" s="60">
        <v>60</v>
      </c>
      <c r="F37" s="63">
        <v>50</v>
      </c>
      <c r="G37" s="64">
        <f t="shared" si="0"/>
        <v>69.8</v>
      </c>
      <c r="H37" s="65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262" t="s">
        <v>383</v>
      </c>
      <c r="C38" s="60">
        <v>60</v>
      </c>
      <c r="D38" s="96">
        <v>89.2</v>
      </c>
      <c r="E38" s="60">
        <v>60</v>
      </c>
      <c r="F38" s="63">
        <v>50</v>
      </c>
      <c r="G38" s="64">
        <f t="shared" si="0"/>
        <v>69.68</v>
      </c>
      <c r="H38" s="65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262" t="s">
        <v>384</v>
      </c>
      <c r="C39" s="60">
        <v>62</v>
      </c>
      <c r="D39" s="96">
        <v>87.8</v>
      </c>
      <c r="E39" s="60">
        <v>60</v>
      </c>
      <c r="F39" s="63">
        <v>50</v>
      </c>
      <c r="G39" s="64">
        <f t="shared" si="0"/>
        <v>69.62</v>
      </c>
      <c r="H39" s="65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ht="33.75" customHeight="1" spans="1:18">
      <c r="A40" s="52" t="s">
        <v>41</v>
      </c>
      <c r="B40" s="52"/>
      <c r="C40" s="53"/>
      <c r="D40" s="53"/>
      <c r="E40" s="53"/>
      <c r="F40" s="53"/>
      <c r="G40" s="53"/>
      <c r="H40" s="52"/>
      <c r="I40" s="52"/>
      <c r="J40" s="52"/>
      <c r="K40" s="53"/>
      <c r="L40" s="53"/>
      <c r="M40" s="53"/>
      <c r="N40" s="53"/>
      <c r="O40" s="53"/>
      <c r="P40" s="53"/>
      <c r="Q40" s="52"/>
      <c r="R40" s="52"/>
    </row>
    <row r="41" spans="1:18">
      <c r="A41" s="52" t="s">
        <v>42</v>
      </c>
      <c r="B41" s="52"/>
      <c r="C41" s="53"/>
      <c r="D41" s="53"/>
      <c r="E41" s="53"/>
      <c r="F41" s="53"/>
      <c r="G41" s="53"/>
      <c r="H41" s="52"/>
      <c r="I41" s="52"/>
      <c r="J41" s="52"/>
      <c r="K41" s="53"/>
      <c r="L41" s="53"/>
      <c r="M41" s="53"/>
      <c r="N41" s="53"/>
      <c r="O41" s="53"/>
      <c r="P41" s="53"/>
      <c r="Q41" s="52"/>
      <c r="R41" s="52"/>
    </row>
    <row r="42" spans="1:18">
      <c r="A42" s="52" t="s">
        <v>43</v>
      </c>
      <c r="B42" s="52"/>
      <c r="C42" s="53"/>
      <c r="D42" s="53"/>
      <c r="E42" s="53"/>
      <c r="F42" s="53"/>
      <c r="G42" s="53"/>
      <c r="H42" s="52"/>
      <c r="I42" s="52"/>
      <c r="J42" s="52"/>
      <c r="K42" s="53"/>
      <c r="L42" s="53"/>
      <c r="M42" s="53"/>
      <c r="N42" s="53"/>
      <c r="O42" s="53"/>
      <c r="P42" s="53"/>
      <c r="Q42" s="52"/>
      <c r="R42" s="52"/>
    </row>
    <row r="43" spans="1:18">
      <c r="A43" s="52" t="s">
        <v>44</v>
      </c>
      <c r="B43" s="52"/>
      <c r="C43" s="53"/>
      <c r="D43" s="53"/>
      <c r="E43" s="53"/>
      <c r="F43" s="53"/>
      <c r="G43" s="53"/>
      <c r="H43" s="52"/>
      <c r="I43" s="52"/>
      <c r="J43" s="52"/>
      <c r="K43" s="53"/>
      <c r="L43" s="53"/>
      <c r="M43" s="53"/>
      <c r="N43" s="53"/>
      <c r="O43" s="53"/>
      <c r="P43" s="53"/>
      <c r="Q43" s="52"/>
      <c r="R43" s="52"/>
    </row>
    <row r="45" ht="14.25" spans="1:18">
      <c r="A45" s="76"/>
      <c r="B45" s="76"/>
      <c r="C45" s="76"/>
      <c r="D45" s="76"/>
      <c r="E45" s="76"/>
      <c r="F45" s="76"/>
      <c r="G45" s="76"/>
      <c r="H45" s="76"/>
      <c r="I45" s="76"/>
      <c r="J45" s="89"/>
      <c r="K45" s="76"/>
      <c r="L45" s="76"/>
      <c r="M45" s="76"/>
      <c r="N45" s="76"/>
      <c r="O45" s="76"/>
      <c r="P45" s="76"/>
      <c r="Q45" s="76"/>
      <c r="R45" s="76"/>
    </row>
    <row r="46" ht="14.25" spans="1:18">
      <c r="A46" s="76"/>
      <c r="B46" s="76"/>
      <c r="C46" s="76"/>
      <c r="D46" s="76"/>
      <c r="E46" s="76"/>
      <c r="F46" s="76"/>
      <c r="G46" s="76"/>
      <c r="H46" s="76"/>
      <c r="I46" s="76"/>
      <c r="J46" s="89"/>
      <c r="K46" s="76"/>
      <c r="L46" s="76"/>
      <c r="M46" s="76"/>
      <c r="N46" s="76"/>
      <c r="O46" s="76"/>
      <c r="P46" s="76"/>
      <c r="Q46" s="76"/>
      <c r="R46" s="76"/>
    </row>
    <row r="47" ht="14.25" spans="1:18">
      <c r="A47" s="76"/>
      <c r="B47" s="76"/>
      <c r="C47" s="76"/>
      <c r="D47" s="76"/>
      <c r="E47" s="76"/>
      <c r="F47" s="76"/>
      <c r="G47" s="76"/>
      <c r="H47" s="76"/>
      <c r="I47" s="76"/>
      <c r="J47" s="89"/>
      <c r="K47" s="76"/>
      <c r="L47" s="76"/>
      <c r="M47" s="76"/>
      <c r="N47" s="76"/>
      <c r="O47" s="76"/>
      <c r="P47" s="76"/>
      <c r="Q47" s="76"/>
      <c r="R47" s="76"/>
    </row>
    <row r="48" ht="14.25" spans="1:18">
      <c r="A48" s="76"/>
      <c r="B48" s="76"/>
      <c r="C48" s="76"/>
      <c r="D48" s="76"/>
      <c r="E48" s="76"/>
      <c r="F48" s="76"/>
      <c r="G48" s="76"/>
      <c r="H48" s="76"/>
      <c r="I48" s="76"/>
      <c r="J48" s="89"/>
      <c r="K48" s="76"/>
      <c r="L48" s="76"/>
      <c r="M48" s="76"/>
      <c r="N48" s="76"/>
      <c r="O48" s="76"/>
      <c r="P48" s="76"/>
      <c r="Q48" s="76"/>
      <c r="R48" s="76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spans="10:10">
      <c r="J50" s="89"/>
    </row>
    <row r="51" spans="10:10">
      <c r="J51" s="89"/>
    </row>
    <row r="52" spans="10:10">
      <c r="J52" s="89"/>
    </row>
    <row r="62" ht="14.25" spans="10:10">
      <c r="J62" s="76"/>
    </row>
    <row r="63" ht="14.25" spans="10:10">
      <c r="J63" s="76"/>
    </row>
    <row r="64" ht="14.25" spans="10:10">
      <c r="J64" s="76"/>
    </row>
    <row r="65" spans="10:10">
      <c r="J65" s="89"/>
    </row>
  </sheetData>
  <sortState ref="A6:G64">
    <sortCondition ref="G6:G64" descending="1"/>
  </sortState>
  <mergeCells count="18">
    <mergeCell ref="A2:R2"/>
    <mergeCell ref="A3:R3"/>
    <mergeCell ref="C4:F4"/>
    <mergeCell ref="L4:O4"/>
    <mergeCell ref="A40:R40"/>
    <mergeCell ref="A41:R41"/>
    <mergeCell ref="A42:R42"/>
    <mergeCell ref="A43:R43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90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9"/>
  <sheetViews>
    <sheetView workbookViewId="0">
      <selection activeCell="A3" sqref="A3:R3"/>
    </sheetView>
  </sheetViews>
  <sheetFormatPr defaultColWidth="9" defaultRowHeight="13.5"/>
  <cols>
    <col min="1" max="1" width="4.875" customWidth="1"/>
    <col min="2" max="2" width="8.875" customWidth="1"/>
    <col min="3" max="3" width="7.125" customWidth="1"/>
    <col min="4" max="4" width="8.125" customWidth="1"/>
    <col min="5" max="6" width="4.875" customWidth="1"/>
    <col min="7" max="7" width="7.25" customWidth="1"/>
    <col min="8" max="10" width="4.875" customWidth="1"/>
    <col min="11" max="11" width="6.625" customWidth="1"/>
    <col min="12" max="12" width="8.625" customWidth="1"/>
    <col min="13" max="13" width="8.75" customWidth="1"/>
    <col min="14" max="15" width="4.875" customWidth="1"/>
    <col min="16" max="16" width="7" customWidth="1"/>
    <col min="17" max="18" width="4.875" customWidth="1"/>
  </cols>
  <sheetData>
    <row r="1" spans="1:1">
      <c r="A1" t="s">
        <v>0</v>
      </c>
    </row>
    <row r="2" ht="20.25" spans="1:19">
      <c r="A2" s="50" t="s">
        <v>1</v>
      </c>
      <c r="B2" s="50"/>
      <c r="C2" s="51"/>
      <c r="D2" s="51"/>
      <c r="E2" s="51"/>
      <c r="F2" s="51"/>
      <c r="G2" s="51"/>
      <c r="H2" s="50"/>
      <c r="I2" s="50"/>
      <c r="J2" s="50"/>
      <c r="K2" s="51"/>
      <c r="L2" s="51"/>
      <c r="M2" s="51"/>
      <c r="N2" s="51"/>
      <c r="O2" s="51"/>
      <c r="P2" s="51"/>
      <c r="Q2" s="50"/>
      <c r="R2" s="50"/>
      <c r="S2" s="76"/>
    </row>
    <row r="3" ht="14.25" spans="1:19">
      <c r="A3" s="52" t="s">
        <v>385</v>
      </c>
      <c r="B3" s="52"/>
      <c r="C3" s="53"/>
      <c r="D3" s="53"/>
      <c r="E3" s="53"/>
      <c r="F3" s="53"/>
      <c r="G3" s="53"/>
      <c r="H3" s="52"/>
      <c r="I3" s="52"/>
      <c r="J3" s="52"/>
      <c r="K3" s="53"/>
      <c r="L3" s="53"/>
      <c r="M3" s="53"/>
      <c r="N3" s="53"/>
      <c r="O3" s="53"/>
      <c r="P3" s="53"/>
      <c r="Q3" s="52"/>
      <c r="R3" s="52"/>
      <c r="S3" s="76"/>
    </row>
    <row r="4" ht="14.25" spans="1:19">
      <c r="A4" s="54" t="s">
        <v>3</v>
      </c>
      <c r="B4" s="55" t="s">
        <v>4</v>
      </c>
      <c r="C4" s="56" t="s">
        <v>5</v>
      </c>
      <c r="D4" s="56"/>
      <c r="E4" s="56"/>
      <c r="F4" s="56"/>
      <c r="G4" s="56" t="s">
        <v>6</v>
      </c>
      <c r="H4" s="55" t="s">
        <v>7</v>
      </c>
      <c r="I4" s="55" t="s">
        <v>8</v>
      </c>
      <c r="J4" s="54" t="s">
        <v>3</v>
      </c>
      <c r="K4" s="56" t="s">
        <v>4</v>
      </c>
      <c r="L4" s="56" t="s">
        <v>5</v>
      </c>
      <c r="M4" s="56"/>
      <c r="N4" s="56"/>
      <c r="O4" s="56"/>
      <c r="P4" s="56" t="s">
        <v>6</v>
      </c>
      <c r="Q4" s="55" t="s">
        <v>7</v>
      </c>
      <c r="R4" s="55" t="s">
        <v>8</v>
      </c>
      <c r="S4" s="76"/>
    </row>
    <row r="5" ht="14.25" spans="1:19">
      <c r="A5" s="54"/>
      <c r="B5" s="55"/>
      <c r="C5" s="56" t="s">
        <v>9</v>
      </c>
      <c r="D5" s="57" t="s">
        <v>10</v>
      </c>
      <c r="E5" s="56" t="s">
        <v>11</v>
      </c>
      <c r="F5" s="56" t="s">
        <v>12</v>
      </c>
      <c r="G5" s="56"/>
      <c r="H5" s="55"/>
      <c r="I5" s="55"/>
      <c r="J5" s="54"/>
      <c r="K5" s="56"/>
      <c r="L5" s="56" t="s">
        <v>9</v>
      </c>
      <c r="M5" s="57" t="s">
        <v>10</v>
      </c>
      <c r="N5" s="56" t="s">
        <v>11</v>
      </c>
      <c r="O5" s="56" t="s">
        <v>12</v>
      </c>
      <c r="P5" s="56"/>
      <c r="Q5" s="55"/>
      <c r="R5" s="55"/>
      <c r="S5" s="76"/>
    </row>
    <row r="6" ht="18" customHeight="1" spans="1:19">
      <c r="A6" s="58">
        <v>1</v>
      </c>
      <c r="B6" s="262" t="s">
        <v>386</v>
      </c>
      <c r="C6" s="60">
        <v>85</v>
      </c>
      <c r="D6" s="346">
        <v>100</v>
      </c>
      <c r="E6" s="62">
        <v>63</v>
      </c>
      <c r="F6" s="63">
        <v>56</v>
      </c>
      <c r="G6" s="64">
        <f t="shared" ref="G6:G64" si="0">C6*0.25+D6*0.4+E6*0.15+F6*0.2</f>
        <v>81.9</v>
      </c>
      <c r="H6" s="65">
        <v>1</v>
      </c>
      <c r="I6" s="77" t="s">
        <v>14</v>
      </c>
      <c r="J6" s="58">
        <v>35</v>
      </c>
      <c r="K6" s="262" t="s">
        <v>387</v>
      </c>
      <c r="L6" s="60">
        <v>64</v>
      </c>
      <c r="M6" s="346">
        <v>93.9</v>
      </c>
      <c r="N6" s="62">
        <v>60</v>
      </c>
      <c r="O6" s="63">
        <v>50</v>
      </c>
      <c r="P6" s="64">
        <f t="shared" ref="P6:P30" si="1">L6*0.25+M6*0.4+N6*0.15+O6*0.2</f>
        <v>72.56</v>
      </c>
      <c r="Q6" s="65">
        <v>35</v>
      </c>
      <c r="R6" s="77" t="s">
        <v>26</v>
      </c>
      <c r="S6" s="76"/>
    </row>
    <row r="7" ht="18" customHeight="1" spans="1:19">
      <c r="A7" s="58">
        <v>2</v>
      </c>
      <c r="B7" s="262" t="s">
        <v>388</v>
      </c>
      <c r="C7" s="60">
        <v>85</v>
      </c>
      <c r="D7" s="346">
        <v>97.6</v>
      </c>
      <c r="E7" s="62">
        <v>77</v>
      </c>
      <c r="F7" s="63">
        <v>50</v>
      </c>
      <c r="G7" s="64">
        <f t="shared" si="0"/>
        <v>81.84</v>
      </c>
      <c r="H7" s="65">
        <v>2</v>
      </c>
      <c r="I7" s="77" t="s">
        <v>14</v>
      </c>
      <c r="J7" s="58">
        <v>36</v>
      </c>
      <c r="K7" s="262" t="s">
        <v>389</v>
      </c>
      <c r="L7" s="60">
        <v>73</v>
      </c>
      <c r="M7" s="346">
        <v>87.5</v>
      </c>
      <c r="N7" s="62">
        <v>60</v>
      </c>
      <c r="O7" s="63">
        <v>50</v>
      </c>
      <c r="P7" s="64">
        <f t="shared" si="1"/>
        <v>72.25</v>
      </c>
      <c r="Q7" s="65">
        <v>36</v>
      </c>
      <c r="R7" s="77" t="s">
        <v>26</v>
      </c>
      <c r="S7" s="76"/>
    </row>
    <row r="8" ht="18" customHeight="1" spans="1:19">
      <c r="A8" s="58">
        <v>3</v>
      </c>
      <c r="B8" s="262" t="s">
        <v>390</v>
      </c>
      <c r="C8" s="60">
        <v>85</v>
      </c>
      <c r="D8" s="346">
        <v>100</v>
      </c>
      <c r="E8" s="62">
        <v>60</v>
      </c>
      <c r="F8" s="63">
        <v>56</v>
      </c>
      <c r="G8" s="64">
        <f t="shared" si="0"/>
        <v>81.45</v>
      </c>
      <c r="H8" s="65">
        <v>3</v>
      </c>
      <c r="I8" s="77" t="s">
        <v>14</v>
      </c>
      <c r="J8" s="58">
        <v>37</v>
      </c>
      <c r="K8" s="262" t="s">
        <v>391</v>
      </c>
      <c r="L8" s="60">
        <v>64</v>
      </c>
      <c r="M8" s="346">
        <v>92</v>
      </c>
      <c r="N8" s="62">
        <v>60</v>
      </c>
      <c r="O8" s="63">
        <v>50</v>
      </c>
      <c r="P8" s="64">
        <f t="shared" si="1"/>
        <v>71.8</v>
      </c>
      <c r="Q8" s="65">
        <v>37</v>
      </c>
      <c r="R8" s="77" t="s">
        <v>26</v>
      </c>
      <c r="S8" s="76"/>
    </row>
    <row r="9" ht="18" customHeight="1" spans="1:19">
      <c r="A9" s="58">
        <v>4</v>
      </c>
      <c r="B9" s="262" t="s">
        <v>392</v>
      </c>
      <c r="C9" s="60">
        <v>85</v>
      </c>
      <c r="D9" s="346">
        <v>100</v>
      </c>
      <c r="E9" s="62">
        <v>64</v>
      </c>
      <c r="F9" s="63">
        <v>53</v>
      </c>
      <c r="G9" s="64">
        <f t="shared" si="0"/>
        <v>81.45</v>
      </c>
      <c r="H9" s="65">
        <v>4</v>
      </c>
      <c r="I9" s="77" t="s">
        <v>14</v>
      </c>
      <c r="J9" s="58">
        <v>38</v>
      </c>
      <c r="K9" s="262" t="s">
        <v>393</v>
      </c>
      <c r="L9" s="60">
        <v>66</v>
      </c>
      <c r="M9" s="346">
        <v>88.2</v>
      </c>
      <c r="N9" s="62">
        <v>66</v>
      </c>
      <c r="O9" s="63">
        <v>50</v>
      </c>
      <c r="P9" s="64">
        <f t="shared" si="1"/>
        <v>71.68</v>
      </c>
      <c r="Q9" s="65">
        <v>38</v>
      </c>
      <c r="R9" s="77" t="s">
        <v>26</v>
      </c>
      <c r="S9" s="76"/>
    </row>
    <row r="10" ht="18" customHeight="1" spans="1:19">
      <c r="A10" s="58">
        <v>5</v>
      </c>
      <c r="B10" s="262" t="s">
        <v>394</v>
      </c>
      <c r="C10" s="60">
        <v>85</v>
      </c>
      <c r="D10" s="346">
        <v>98.1</v>
      </c>
      <c r="E10" s="62">
        <v>60</v>
      </c>
      <c r="F10" s="63">
        <v>58</v>
      </c>
      <c r="G10" s="64">
        <f t="shared" si="0"/>
        <v>81.09</v>
      </c>
      <c r="H10" s="65">
        <v>5</v>
      </c>
      <c r="I10" s="77" t="s">
        <v>14</v>
      </c>
      <c r="J10" s="58">
        <v>39</v>
      </c>
      <c r="K10" s="262" t="s">
        <v>395</v>
      </c>
      <c r="L10" s="60">
        <v>62</v>
      </c>
      <c r="M10" s="346">
        <v>91.6</v>
      </c>
      <c r="N10" s="62">
        <v>62</v>
      </c>
      <c r="O10" s="63">
        <v>50</v>
      </c>
      <c r="P10" s="64">
        <f t="shared" si="1"/>
        <v>71.44</v>
      </c>
      <c r="Q10" s="65">
        <v>39</v>
      </c>
      <c r="R10" s="77" t="s">
        <v>26</v>
      </c>
      <c r="S10" s="76"/>
    </row>
    <row r="11" ht="18" customHeight="1" spans="1:19">
      <c r="A11" s="58">
        <v>6</v>
      </c>
      <c r="B11" s="262" t="s">
        <v>396</v>
      </c>
      <c r="C11" s="60">
        <v>82</v>
      </c>
      <c r="D11" s="346">
        <v>100</v>
      </c>
      <c r="E11" s="62">
        <v>62</v>
      </c>
      <c r="F11" s="63">
        <v>56</v>
      </c>
      <c r="G11" s="64">
        <f t="shared" si="0"/>
        <v>81</v>
      </c>
      <c r="H11" s="65">
        <v>6</v>
      </c>
      <c r="I11" s="77" t="s">
        <v>14</v>
      </c>
      <c r="J11" s="58">
        <v>40</v>
      </c>
      <c r="K11" s="262" t="s">
        <v>397</v>
      </c>
      <c r="L11" s="60">
        <v>60</v>
      </c>
      <c r="M11" s="346">
        <v>93.5</v>
      </c>
      <c r="N11" s="62">
        <v>60</v>
      </c>
      <c r="O11" s="63">
        <v>50</v>
      </c>
      <c r="P11" s="64">
        <f t="shared" si="1"/>
        <v>71.4</v>
      </c>
      <c r="Q11" s="65">
        <v>40</v>
      </c>
      <c r="R11" s="77" t="s">
        <v>26</v>
      </c>
      <c r="S11" s="76"/>
    </row>
    <row r="12" ht="18" customHeight="1" spans="1:19">
      <c r="A12" s="58">
        <v>7</v>
      </c>
      <c r="B12" s="262" t="s">
        <v>398</v>
      </c>
      <c r="C12" s="60">
        <v>85</v>
      </c>
      <c r="D12" s="346">
        <v>100</v>
      </c>
      <c r="E12" s="62">
        <v>62</v>
      </c>
      <c r="F12" s="63">
        <v>51</v>
      </c>
      <c r="G12" s="64">
        <f t="shared" si="0"/>
        <v>80.75</v>
      </c>
      <c r="H12" s="65">
        <v>7</v>
      </c>
      <c r="I12" s="77" t="s">
        <v>14</v>
      </c>
      <c r="J12" s="58">
        <v>41</v>
      </c>
      <c r="K12" s="262" t="s">
        <v>399</v>
      </c>
      <c r="L12" s="60">
        <v>65</v>
      </c>
      <c r="M12" s="346">
        <v>89.8</v>
      </c>
      <c r="N12" s="62">
        <v>60</v>
      </c>
      <c r="O12" s="63">
        <v>50</v>
      </c>
      <c r="P12" s="64">
        <f t="shared" si="1"/>
        <v>71.17</v>
      </c>
      <c r="Q12" s="65">
        <v>41</v>
      </c>
      <c r="R12" s="77" t="s">
        <v>26</v>
      </c>
      <c r="S12" s="76"/>
    </row>
    <row r="13" ht="18" customHeight="1" spans="1:19">
      <c r="A13" s="58">
        <v>8</v>
      </c>
      <c r="B13" s="262" t="s">
        <v>400</v>
      </c>
      <c r="C13" s="60">
        <v>79</v>
      </c>
      <c r="D13" s="346">
        <v>100</v>
      </c>
      <c r="E13" s="62">
        <v>62</v>
      </c>
      <c r="F13" s="63">
        <v>56</v>
      </c>
      <c r="G13" s="64">
        <f t="shared" si="0"/>
        <v>80.25</v>
      </c>
      <c r="H13" s="65">
        <v>8</v>
      </c>
      <c r="I13" s="77" t="s">
        <v>14</v>
      </c>
      <c r="J13" s="58">
        <v>42</v>
      </c>
      <c r="K13" s="262" t="s">
        <v>401</v>
      </c>
      <c r="L13" s="60">
        <v>62</v>
      </c>
      <c r="M13" s="346">
        <v>91.2</v>
      </c>
      <c r="N13" s="62">
        <v>60</v>
      </c>
      <c r="O13" s="63">
        <v>50</v>
      </c>
      <c r="P13" s="64">
        <f t="shared" si="1"/>
        <v>70.98</v>
      </c>
      <c r="Q13" s="65">
        <v>42</v>
      </c>
      <c r="R13" s="77" t="s">
        <v>26</v>
      </c>
      <c r="S13" s="76"/>
    </row>
    <row r="14" ht="18" customHeight="1" spans="1:19">
      <c r="A14" s="58">
        <v>9</v>
      </c>
      <c r="B14" s="262" t="s">
        <v>402</v>
      </c>
      <c r="C14" s="60">
        <v>85</v>
      </c>
      <c r="D14" s="346">
        <v>90.8</v>
      </c>
      <c r="E14" s="62">
        <v>69</v>
      </c>
      <c r="F14" s="63">
        <v>55</v>
      </c>
      <c r="G14" s="64">
        <f t="shared" si="0"/>
        <v>78.92</v>
      </c>
      <c r="H14" s="65">
        <v>9</v>
      </c>
      <c r="I14" s="77" t="s">
        <v>14</v>
      </c>
      <c r="J14" s="58">
        <v>43</v>
      </c>
      <c r="K14" s="262" t="s">
        <v>403</v>
      </c>
      <c r="L14" s="60">
        <v>62</v>
      </c>
      <c r="M14" s="346">
        <v>89.3</v>
      </c>
      <c r="N14" s="62">
        <v>65</v>
      </c>
      <c r="O14" s="63">
        <v>50</v>
      </c>
      <c r="P14" s="64">
        <f t="shared" si="1"/>
        <v>70.97</v>
      </c>
      <c r="Q14" s="65">
        <v>43</v>
      </c>
      <c r="R14" s="77" t="s">
        <v>26</v>
      </c>
      <c r="S14" s="76"/>
    </row>
    <row r="15" ht="18" customHeight="1" spans="1:19">
      <c r="A15" s="58">
        <v>10</v>
      </c>
      <c r="B15" s="262" t="s">
        <v>404</v>
      </c>
      <c r="C15" s="60">
        <v>85</v>
      </c>
      <c r="D15" s="346">
        <v>92.1</v>
      </c>
      <c r="E15" s="62">
        <v>64</v>
      </c>
      <c r="F15" s="63">
        <v>56</v>
      </c>
      <c r="G15" s="64">
        <f t="shared" si="0"/>
        <v>78.89</v>
      </c>
      <c r="H15" s="65">
        <v>10</v>
      </c>
      <c r="I15" s="77" t="s">
        <v>14</v>
      </c>
      <c r="J15" s="58">
        <v>44</v>
      </c>
      <c r="K15" s="262" t="s">
        <v>405</v>
      </c>
      <c r="L15" s="60">
        <v>65</v>
      </c>
      <c r="M15" s="346">
        <v>89</v>
      </c>
      <c r="N15" s="62">
        <v>60</v>
      </c>
      <c r="O15" s="63">
        <v>50</v>
      </c>
      <c r="P15" s="64">
        <f t="shared" si="1"/>
        <v>70.85</v>
      </c>
      <c r="Q15" s="65">
        <v>44</v>
      </c>
      <c r="R15" s="77" t="s">
        <v>26</v>
      </c>
      <c r="S15" s="76"/>
    </row>
    <row r="16" ht="18" customHeight="1" spans="1:19">
      <c r="A16" s="58">
        <v>11</v>
      </c>
      <c r="B16" s="262" t="s">
        <v>406</v>
      </c>
      <c r="C16" s="60">
        <v>82</v>
      </c>
      <c r="D16" s="346">
        <v>97.4</v>
      </c>
      <c r="E16" s="62">
        <v>60</v>
      </c>
      <c r="F16" s="63">
        <v>52</v>
      </c>
      <c r="G16" s="64">
        <f t="shared" si="0"/>
        <v>78.86</v>
      </c>
      <c r="H16" s="65">
        <v>11</v>
      </c>
      <c r="I16" s="77" t="s">
        <v>14</v>
      </c>
      <c r="J16" s="58">
        <v>45</v>
      </c>
      <c r="K16" s="262" t="s">
        <v>407</v>
      </c>
      <c r="L16" s="60">
        <v>64</v>
      </c>
      <c r="M16" s="346">
        <v>89.2</v>
      </c>
      <c r="N16" s="62">
        <v>60</v>
      </c>
      <c r="O16" s="63">
        <v>50</v>
      </c>
      <c r="P16" s="64">
        <f t="shared" si="1"/>
        <v>70.68</v>
      </c>
      <c r="Q16" s="65">
        <v>45</v>
      </c>
      <c r="R16" s="77" t="s">
        <v>26</v>
      </c>
      <c r="S16" s="76"/>
    </row>
    <row r="17" ht="18" customHeight="1" spans="1:19">
      <c r="A17" s="58">
        <v>12</v>
      </c>
      <c r="B17" s="262" t="s">
        <v>408</v>
      </c>
      <c r="C17" s="60">
        <v>85</v>
      </c>
      <c r="D17" s="346">
        <v>91.8</v>
      </c>
      <c r="E17" s="62">
        <v>67</v>
      </c>
      <c r="F17" s="63">
        <v>53</v>
      </c>
      <c r="G17" s="64">
        <f t="shared" si="0"/>
        <v>78.62</v>
      </c>
      <c r="H17" s="65">
        <v>12</v>
      </c>
      <c r="I17" s="77" t="s">
        <v>20</v>
      </c>
      <c r="J17" s="58">
        <v>46</v>
      </c>
      <c r="K17" s="262" t="s">
        <v>409</v>
      </c>
      <c r="L17" s="60">
        <v>64</v>
      </c>
      <c r="M17" s="346">
        <v>88.4</v>
      </c>
      <c r="N17" s="62">
        <v>62</v>
      </c>
      <c r="O17" s="63">
        <v>50</v>
      </c>
      <c r="P17" s="64">
        <f t="shared" si="1"/>
        <v>70.66</v>
      </c>
      <c r="Q17" s="65">
        <v>46</v>
      </c>
      <c r="R17" s="77" t="s">
        <v>26</v>
      </c>
      <c r="S17" s="76"/>
    </row>
    <row r="18" ht="18" customHeight="1" spans="1:18">
      <c r="A18" s="58">
        <v>13</v>
      </c>
      <c r="B18" s="262" t="s">
        <v>410</v>
      </c>
      <c r="C18" s="60">
        <v>77</v>
      </c>
      <c r="D18" s="346">
        <v>100</v>
      </c>
      <c r="E18" s="62">
        <v>62</v>
      </c>
      <c r="F18" s="63">
        <v>50</v>
      </c>
      <c r="G18" s="64">
        <f t="shared" si="0"/>
        <v>78.55</v>
      </c>
      <c r="H18" s="65">
        <v>13</v>
      </c>
      <c r="I18" s="77" t="s">
        <v>20</v>
      </c>
      <c r="J18" s="58">
        <v>47</v>
      </c>
      <c r="K18" s="262" t="s">
        <v>411</v>
      </c>
      <c r="L18" s="60">
        <v>64</v>
      </c>
      <c r="M18" s="346">
        <v>88.9</v>
      </c>
      <c r="N18" s="62">
        <v>60</v>
      </c>
      <c r="O18" s="63">
        <v>50</v>
      </c>
      <c r="P18" s="64">
        <f t="shared" si="1"/>
        <v>70.56</v>
      </c>
      <c r="Q18" s="65">
        <v>47</v>
      </c>
      <c r="R18" s="77" t="s">
        <v>26</v>
      </c>
    </row>
    <row r="19" ht="18" customHeight="1" spans="1:18">
      <c r="A19" s="58">
        <v>14</v>
      </c>
      <c r="B19" s="262" t="s">
        <v>412</v>
      </c>
      <c r="C19" s="60">
        <v>85</v>
      </c>
      <c r="D19" s="346">
        <v>91.7</v>
      </c>
      <c r="E19" s="62">
        <v>67</v>
      </c>
      <c r="F19" s="63">
        <v>52</v>
      </c>
      <c r="G19" s="64">
        <f t="shared" si="0"/>
        <v>78.38</v>
      </c>
      <c r="H19" s="65">
        <v>14</v>
      </c>
      <c r="I19" s="77" t="s">
        <v>20</v>
      </c>
      <c r="J19" s="58">
        <v>48</v>
      </c>
      <c r="K19" s="262" t="s">
        <v>413</v>
      </c>
      <c r="L19" s="60">
        <v>65</v>
      </c>
      <c r="M19" s="346">
        <v>85.9</v>
      </c>
      <c r="N19" s="62">
        <v>60</v>
      </c>
      <c r="O19" s="63">
        <v>53</v>
      </c>
      <c r="P19" s="64">
        <f t="shared" si="1"/>
        <v>70.21</v>
      </c>
      <c r="Q19" s="65">
        <v>48</v>
      </c>
      <c r="R19" s="77" t="s">
        <v>26</v>
      </c>
    </row>
    <row r="20" ht="18" customHeight="1" spans="1:18">
      <c r="A20" s="58">
        <v>15</v>
      </c>
      <c r="B20" s="262" t="s">
        <v>414</v>
      </c>
      <c r="C20" s="60">
        <v>74</v>
      </c>
      <c r="D20" s="346">
        <v>100</v>
      </c>
      <c r="E20" s="62">
        <v>62</v>
      </c>
      <c r="F20" s="63">
        <v>52</v>
      </c>
      <c r="G20" s="64">
        <f t="shared" si="0"/>
        <v>78.2</v>
      </c>
      <c r="H20" s="65">
        <v>15</v>
      </c>
      <c r="I20" s="77" t="s">
        <v>20</v>
      </c>
      <c r="J20" s="58">
        <v>49</v>
      </c>
      <c r="K20" s="262" t="s">
        <v>415</v>
      </c>
      <c r="L20" s="60">
        <v>60</v>
      </c>
      <c r="M20" s="346">
        <v>90.5</v>
      </c>
      <c r="N20" s="62">
        <v>60</v>
      </c>
      <c r="O20" s="63">
        <v>50</v>
      </c>
      <c r="P20" s="64">
        <f t="shared" si="1"/>
        <v>70.2</v>
      </c>
      <c r="Q20" s="65">
        <v>49</v>
      </c>
      <c r="R20" s="77" t="s">
        <v>26</v>
      </c>
    </row>
    <row r="21" ht="18" customHeight="1" spans="1:18">
      <c r="A21" s="58">
        <v>16</v>
      </c>
      <c r="B21" s="262" t="s">
        <v>416</v>
      </c>
      <c r="C21" s="60">
        <v>85</v>
      </c>
      <c r="D21" s="346">
        <v>93.7</v>
      </c>
      <c r="E21" s="62">
        <v>60</v>
      </c>
      <c r="F21" s="63">
        <v>50</v>
      </c>
      <c r="G21" s="64">
        <f t="shared" si="0"/>
        <v>77.73</v>
      </c>
      <c r="H21" s="65">
        <v>16</v>
      </c>
      <c r="I21" s="77" t="s">
        <v>20</v>
      </c>
      <c r="J21" s="58">
        <v>50</v>
      </c>
      <c r="K21" s="262" t="s">
        <v>417</v>
      </c>
      <c r="L21" s="60">
        <v>60</v>
      </c>
      <c r="M21" s="346">
        <v>89.6</v>
      </c>
      <c r="N21" s="62">
        <v>60</v>
      </c>
      <c r="O21" s="63">
        <v>51</v>
      </c>
      <c r="P21" s="64">
        <f t="shared" si="1"/>
        <v>70.04</v>
      </c>
      <c r="Q21" s="65">
        <v>50</v>
      </c>
      <c r="R21" s="77" t="s">
        <v>26</v>
      </c>
    </row>
    <row r="22" ht="18" customHeight="1" spans="1:18">
      <c r="A22" s="58">
        <v>17</v>
      </c>
      <c r="B22" s="262" t="s">
        <v>224</v>
      </c>
      <c r="C22" s="60">
        <v>79</v>
      </c>
      <c r="D22" s="346">
        <v>96.5</v>
      </c>
      <c r="E22" s="62">
        <v>62</v>
      </c>
      <c r="F22" s="63">
        <v>50</v>
      </c>
      <c r="G22" s="64">
        <f t="shared" si="0"/>
        <v>77.65</v>
      </c>
      <c r="H22" s="65">
        <v>17</v>
      </c>
      <c r="I22" s="77" t="s">
        <v>20</v>
      </c>
      <c r="J22" s="58">
        <v>51</v>
      </c>
      <c r="K22" s="262" t="s">
        <v>418</v>
      </c>
      <c r="L22" s="60">
        <v>60</v>
      </c>
      <c r="M22" s="346">
        <v>88.5</v>
      </c>
      <c r="N22" s="62">
        <v>60</v>
      </c>
      <c r="O22" s="63">
        <v>51</v>
      </c>
      <c r="P22" s="64">
        <f t="shared" si="1"/>
        <v>69.6</v>
      </c>
      <c r="Q22" s="65">
        <v>51</v>
      </c>
      <c r="R22" s="77" t="s">
        <v>26</v>
      </c>
    </row>
    <row r="23" ht="18" customHeight="1" spans="1:18">
      <c r="A23" s="58">
        <v>18</v>
      </c>
      <c r="B23" s="262" t="s">
        <v>419</v>
      </c>
      <c r="C23" s="60">
        <v>85</v>
      </c>
      <c r="D23" s="346">
        <v>92.2</v>
      </c>
      <c r="E23" s="62">
        <v>60</v>
      </c>
      <c r="F23" s="63">
        <v>50</v>
      </c>
      <c r="G23" s="64">
        <f t="shared" si="0"/>
        <v>77.13</v>
      </c>
      <c r="H23" s="65">
        <v>18</v>
      </c>
      <c r="I23" s="77" t="s">
        <v>20</v>
      </c>
      <c r="J23" s="58">
        <v>52</v>
      </c>
      <c r="K23" s="262" t="s">
        <v>420</v>
      </c>
      <c r="L23" s="60">
        <v>64</v>
      </c>
      <c r="M23" s="346">
        <v>86.3</v>
      </c>
      <c r="N23" s="62">
        <v>60</v>
      </c>
      <c r="O23" s="63">
        <v>50</v>
      </c>
      <c r="P23" s="64">
        <f t="shared" si="1"/>
        <v>69.52</v>
      </c>
      <c r="Q23" s="65">
        <v>52</v>
      </c>
      <c r="R23" s="77" t="s">
        <v>26</v>
      </c>
    </row>
    <row r="24" ht="18" customHeight="1" spans="1:18">
      <c r="A24" s="58">
        <v>19</v>
      </c>
      <c r="B24" s="262" t="s">
        <v>421</v>
      </c>
      <c r="C24" s="60">
        <v>75</v>
      </c>
      <c r="D24" s="346">
        <v>97.4</v>
      </c>
      <c r="E24" s="62">
        <v>62</v>
      </c>
      <c r="F24" s="63">
        <v>50</v>
      </c>
      <c r="G24" s="64">
        <f t="shared" si="0"/>
        <v>77.01</v>
      </c>
      <c r="H24" s="65">
        <v>19</v>
      </c>
      <c r="I24" s="77" t="s">
        <v>20</v>
      </c>
      <c r="J24" s="58">
        <v>53</v>
      </c>
      <c r="K24" s="262" t="s">
        <v>422</v>
      </c>
      <c r="L24" s="60">
        <v>64</v>
      </c>
      <c r="M24" s="346">
        <v>85</v>
      </c>
      <c r="N24" s="62">
        <v>62</v>
      </c>
      <c r="O24" s="63">
        <v>51</v>
      </c>
      <c r="P24" s="64">
        <f t="shared" si="1"/>
        <v>69.5</v>
      </c>
      <c r="Q24" s="65">
        <v>53</v>
      </c>
      <c r="R24" s="77" t="s">
        <v>26</v>
      </c>
    </row>
    <row r="25" ht="18" customHeight="1" spans="1:18">
      <c r="A25" s="58">
        <v>20</v>
      </c>
      <c r="B25" s="262" t="s">
        <v>423</v>
      </c>
      <c r="C25" s="60">
        <v>75</v>
      </c>
      <c r="D25" s="346">
        <v>97.3</v>
      </c>
      <c r="E25" s="62">
        <v>62</v>
      </c>
      <c r="F25" s="63">
        <v>50</v>
      </c>
      <c r="G25" s="64">
        <f t="shared" si="0"/>
        <v>76.97</v>
      </c>
      <c r="H25" s="65">
        <v>20</v>
      </c>
      <c r="I25" s="77" t="s">
        <v>20</v>
      </c>
      <c r="J25" s="58">
        <v>54</v>
      </c>
      <c r="K25" s="262" t="s">
        <v>424</v>
      </c>
      <c r="L25" s="60">
        <v>60</v>
      </c>
      <c r="M25" s="346">
        <v>88.6</v>
      </c>
      <c r="N25" s="62">
        <v>60</v>
      </c>
      <c r="O25" s="63">
        <v>50</v>
      </c>
      <c r="P25" s="64">
        <f t="shared" si="1"/>
        <v>69.44</v>
      </c>
      <c r="Q25" s="65">
        <v>54</v>
      </c>
      <c r="R25" s="77" t="s">
        <v>26</v>
      </c>
    </row>
    <row r="26" ht="18" customHeight="1" spans="1:18">
      <c r="A26" s="58">
        <v>21</v>
      </c>
      <c r="B26" s="262" t="s">
        <v>425</v>
      </c>
      <c r="C26" s="60">
        <v>85</v>
      </c>
      <c r="D26" s="346">
        <v>91.7</v>
      </c>
      <c r="E26" s="62">
        <v>60</v>
      </c>
      <c r="F26" s="63">
        <v>50</v>
      </c>
      <c r="G26" s="64">
        <f t="shared" si="0"/>
        <v>76.93</v>
      </c>
      <c r="H26" s="65">
        <v>21</v>
      </c>
      <c r="I26" s="77" t="s">
        <v>20</v>
      </c>
      <c r="J26" s="58">
        <v>55</v>
      </c>
      <c r="K26" s="262" t="s">
        <v>426</v>
      </c>
      <c r="L26" s="60">
        <v>60</v>
      </c>
      <c r="M26" s="346">
        <v>87.5</v>
      </c>
      <c r="N26" s="62">
        <v>60</v>
      </c>
      <c r="O26" s="63">
        <v>50</v>
      </c>
      <c r="P26" s="64">
        <f t="shared" si="1"/>
        <v>69</v>
      </c>
      <c r="Q26" s="65">
        <v>55</v>
      </c>
      <c r="R26" s="77" t="s">
        <v>26</v>
      </c>
    </row>
    <row r="27" ht="18" customHeight="1" spans="1:18">
      <c r="A27" s="58">
        <v>22</v>
      </c>
      <c r="B27" s="262" t="s">
        <v>427</v>
      </c>
      <c r="C27" s="60">
        <v>75</v>
      </c>
      <c r="D27" s="346">
        <v>96.5</v>
      </c>
      <c r="E27" s="62">
        <v>62</v>
      </c>
      <c r="F27" s="63">
        <v>51</v>
      </c>
      <c r="G27" s="64">
        <f t="shared" si="0"/>
        <v>76.85</v>
      </c>
      <c r="H27" s="65">
        <v>22</v>
      </c>
      <c r="I27" s="77" t="s">
        <v>20</v>
      </c>
      <c r="J27" s="58">
        <v>56</v>
      </c>
      <c r="K27" s="262" t="s">
        <v>428</v>
      </c>
      <c r="L27" s="60">
        <v>60</v>
      </c>
      <c r="M27" s="346">
        <v>86.9</v>
      </c>
      <c r="N27" s="62">
        <v>60</v>
      </c>
      <c r="O27" s="63">
        <v>50</v>
      </c>
      <c r="P27" s="64">
        <f t="shared" si="1"/>
        <v>68.76</v>
      </c>
      <c r="Q27" s="65">
        <v>56</v>
      </c>
      <c r="R27" s="77" t="s">
        <v>26</v>
      </c>
    </row>
    <row r="28" ht="18" customHeight="1" spans="1:18">
      <c r="A28" s="58">
        <v>23</v>
      </c>
      <c r="B28" s="262" t="s">
        <v>429</v>
      </c>
      <c r="C28" s="60">
        <v>77</v>
      </c>
      <c r="D28" s="346">
        <v>95.2</v>
      </c>
      <c r="E28" s="62">
        <v>62</v>
      </c>
      <c r="F28" s="63">
        <v>50</v>
      </c>
      <c r="G28" s="64">
        <f t="shared" si="0"/>
        <v>76.63</v>
      </c>
      <c r="H28" s="65">
        <v>23</v>
      </c>
      <c r="I28" s="77" t="s">
        <v>20</v>
      </c>
      <c r="J28" s="58">
        <v>57</v>
      </c>
      <c r="K28" s="262" t="s">
        <v>430</v>
      </c>
      <c r="L28" s="60">
        <v>62</v>
      </c>
      <c r="M28" s="346">
        <v>85.3</v>
      </c>
      <c r="N28" s="62">
        <v>60</v>
      </c>
      <c r="O28" s="63">
        <v>50</v>
      </c>
      <c r="P28" s="64">
        <f t="shared" si="1"/>
        <v>68.62</v>
      </c>
      <c r="Q28" s="65">
        <v>57</v>
      </c>
      <c r="R28" s="77" t="s">
        <v>26</v>
      </c>
    </row>
    <row r="29" ht="18" customHeight="1" spans="1:18">
      <c r="A29" s="58">
        <v>24</v>
      </c>
      <c r="B29" s="262" t="s">
        <v>431</v>
      </c>
      <c r="C29" s="60">
        <v>76</v>
      </c>
      <c r="D29" s="346">
        <v>92.5</v>
      </c>
      <c r="E29" s="62">
        <v>67</v>
      </c>
      <c r="F29" s="63">
        <v>50</v>
      </c>
      <c r="G29" s="64">
        <f t="shared" si="0"/>
        <v>76.05</v>
      </c>
      <c r="H29" s="65">
        <v>24</v>
      </c>
      <c r="I29" s="77" t="s">
        <v>26</v>
      </c>
      <c r="J29" s="58">
        <v>58</v>
      </c>
      <c r="K29" s="262" t="s">
        <v>432</v>
      </c>
      <c r="L29" s="60">
        <v>62</v>
      </c>
      <c r="M29" s="346">
        <v>84.4</v>
      </c>
      <c r="N29" s="62">
        <v>60</v>
      </c>
      <c r="O29" s="63">
        <v>50</v>
      </c>
      <c r="P29" s="64">
        <f t="shared" si="1"/>
        <v>68.26</v>
      </c>
      <c r="Q29" s="65">
        <v>58</v>
      </c>
      <c r="R29" s="77" t="s">
        <v>26</v>
      </c>
    </row>
    <row r="30" ht="18" customHeight="1" spans="1:18">
      <c r="A30" s="58">
        <v>25</v>
      </c>
      <c r="B30" s="262" t="s">
        <v>433</v>
      </c>
      <c r="C30" s="60">
        <v>85</v>
      </c>
      <c r="D30" s="346">
        <v>88</v>
      </c>
      <c r="E30" s="62">
        <v>60</v>
      </c>
      <c r="F30" s="63">
        <v>50</v>
      </c>
      <c r="G30" s="64">
        <f t="shared" si="0"/>
        <v>75.45</v>
      </c>
      <c r="H30" s="65">
        <v>25</v>
      </c>
      <c r="I30" s="77" t="s">
        <v>26</v>
      </c>
      <c r="J30" s="58">
        <v>59</v>
      </c>
      <c r="K30" s="262" t="s">
        <v>434</v>
      </c>
      <c r="L30" s="60">
        <v>60</v>
      </c>
      <c r="M30" s="346">
        <v>84.9</v>
      </c>
      <c r="N30" s="62">
        <v>60</v>
      </c>
      <c r="O30" s="63">
        <v>50</v>
      </c>
      <c r="P30" s="64">
        <f t="shared" si="1"/>
        <v>67.96</v>
      </c>
      <c r="Q30" s="65">
        <v>59</v>
      </c>
      <c r="R30" s="77" t="s">
        <v>26</v>
      </c>
    </row>
    <row r="31" ht="18" customHeight="1" spans="1:18">
      <c r="A31" s="58">
        <v>26</v>
      </c>
      <c r="B31" s="262" t="s">
        <v>435</v>
      </c>
      <c r="C31" s="60">
        <v>74</v>
      </c>
      <c r="D31" s="346">
        <v>93.6</v>
      </c>
      <c r="E31" s="62">
        <v>62</v>
      </c>
      <c r="F31" s="63">
        <v>50</v>
      </c>
      <c r="G31" s="64">
        <f t="shared" si="0"/>
        <v>75.24</v>
      </c>
      <c r="H31" s="65">
        <v>26</v>
      </c>
      <c r="I31" s="77" t="s">
        <v>26</v>
      </c>
      <c r="J31" s="58"/>
      <c r="K31" s="88"/>
      <c r="L31" s="88"/>
      <c r="M31" s="88"/>
      <c r="N31" s="88"/>
      <c r="O31" s="88"/>
      <c r="P31" s="88"/>
      <c r="Q31" s="90"/>
      <c r="R31" s="90"/>
    </row>
    <row r="32" ht="18" customHeight="1" spans="1:18">
      <c r="A32" s="58">
        <v>27</v>
      </c>
      <c r="B32" s="262" t="s">
        <v>436</v>
      </c>
      <c r="C32" s="60">
        <v>77</v>
      </c>
      <c r="D32" s="346">
        <v>91.6</v>
      </c>
      <c r="E32" s="62">
        <v>62</v>
      </c>
      <c r="F32" s="63">
        <v>50</v>
      </c>
      <c r="G32" s="64">
        <f t="shared" si="0"/>
        <v>75.19</v>
      </c>
      <c r="H32" s="65">
        <v>27</v>
      </c>
      <c r="I32" s="77" t="s">
        <v>26</v>
      </c>
      <c r="J32" s="58"/>
      <c r="K32" s="80"/>
      <c r="L32" s="80"/>
      <c r="M32" s="80"/>
      <c r="N32" s="80"/>
      <c r="O32" s="80"/>
      <c r="P32" s="80"/>
      <c r="Q32" s="90"/>
      <c r="R32" s="90"/>
    </row>
    <row r="33" ht="18" customHeight="1" spans="1:18">
      <c r="A33" s="58">
        <v>28</v>
      </c>
      <c r="B33" s="262" t="s">
        <v>437</v>
      </c>
      <c r="C33" s="60">
        <v>85</v>
      </c>
      <c r="D33" s="346">
        <v>87.2</v>
      </c>
      <c r="E33" s="62">
        <v>60</v>
      </c>
      <c r="F33" s="63">
        <v>50</v>
      </c>
      <c r="G33" s="64">
        <f t="shared" si="0"/>
        <v>75.13</v>
      </c>
      <c r="H33" s="65">
        <v>28</v>
      </c>
      <c r="I33" s="77" t="s">
        <v>26</v>
      </c>
      <c r="J33" s="58"/>
      <c r="K33" s="80"/>
      <c r="L33" s="80"/>
      <c r="M33" s="80"/>
      <c r="N33" s="80"/>
      <c r="O33" s="80"/>
      <c r="P33" s="80"/>
      <c r="Q33" s="90"/>
      <c r="R33" s="90"/>
    </row>
    <row r="34" ht="18" customHeight="1" spans="1:18">
      <c r="A34" s="58">
        <v>29</v>
      </c>
      <c r="B34" s="262" t="s">
        <v>438</v>
      </c>
      <c r="C34" s="60">
        <v>69</v>
      </c>
      <c r="D34" s="346">
        <v>95.1</v>
      </c>
      <c r="E34" s="62">
        <v>62</v>
      </c>
      <c r="F34" s="63">
        <v>52</v>
      </c>
      <c r="G34" s="64">
        <f t="shared" si="0"/>
        <v>74.99</v>
      </c>
      <c r="H34" s="65">
        <v>29</v>
      </c>
      <c r="I34" s="77" t="s">
        <v>26</v>
      </c>
      <c r="J34" s="58"/>
      <c r="K34" s="80"/>
      <c r="L34" s="80"/>
      <c r="M34" s="80"/>
      <c r="N34" s="80"/>
      <c r="O34" s="80"/>
      <c r="P34" s="80"/>
      <c r="Q34" s="90"/>
      <c r="R34" s="90"/>
    </row>
    <row r="35" ht="18" customHeight="1" spans="1:18">
      <c r="A35" s="58">
        <v>30</v>
      </c>
      <c r="B35" s="262" t="s">
        <v>439</v>
      </c>
      <c r="C35" s="60">
        <v>74</v>
      </c>
      <c r="D35" s="346">
        <v>91.5</v>
      </c>
      <c r="E35" s="62">
        <v>62</v>
      </c>
      <c r="F35" s="63">
        <v>50</v>
      </c>
      <c r="G35" s="64">
        <f t="shared" si="0"/>
        <v>74.4</v>
      </c>
      <c r="H35" s="65">
        <v>30</v>
      </c>
      <c r="I35" s="77" t="s">
        <v>26</v>
      </c>
      <c r="J35" s="58"/>
      <c r="K35" s="80"/>
      <c r="L35" s="80"/>
      <c r="M35" s="80"/>
      <c r="N35" s="80"/>
      <c r="O35" s="80"/>
      <c r="P35" s="80"/>
      <c r="Q35" s="90"/>
      <c r="R35" s="90"/>
    </row>
    <row r="36" ht="18" customHeight="1" spans="1:18">
      <c r="A36" s="58">
        <v>31</v>
      </c>
      <c r="B36" s="262" t="s">
        <v>440</v>
      </c>
      <c r="C36" s="60">
        <v>64</v>
      </c>
      <c r="D36" s="346">
        <v>91.4</v>
      </c>
      <c r="E36" s="62">
        <v>76</v>
      </c>
      <c r="F36" s="63">
        <v>50</v>
      </c>
      <c r="G36" s="64">
        <f t="shared" si="0"/>
        <v>73.96</v>
      </c>
      <c r="H36" s="65">
        <v>31</v>
      </c>
      <c r="I36" s="77" t="s">
        <v>26</v>
      </c>
      <c r="J36" s="58"/>
      <c r="K36" s="80"/>
      <c r="L36" s="80"/>
      <c r="M36" s="80"/>
      <c r="N36" s="80"/>
      <c r="O36" s="80"/>
      <c r="P36" s="80"/>
      <c r="Q36" s="90"/>
      <c r="R36" s="90"/>
    </row>
    <row r="37" ht="18" customHeight="1" spans="1:18">
      <c r="A37" s="58">
        <v>32</v>
      </c>
      <c r="B37" s="262" t="s">
        <v>441</v>
      </c>
      <c r="C37" s="60">
        <v>76</v>
      </c>
      <c r="D37" s="346">
        <v>89.1</v>
      </c>
      <c r="E37" s="62">
        <v>60</v>
      </c>
      <c r="F37" s="63">
        <v>50</v>
      </c>
      <c r="G37" s="64">
        <f t="shared" si="0"/>
        <v>73.64</v>
      </c>
      <c r="H37" s="65">
        <v>32</v>
      </c>
      <c r="I37" s="77" t="s">
        <v>26</v>
      </c>
      <c r="J37" s="58"/>
      <c r="K37" s="80"/>
      <c r="L37" s="80"/>
      <c r="M37" s="80"/>
      <c r="N37" s="80"/>
      <c r="O37" s="80"/>
      <c r="P37" s="80"/>
      <c r="Q37" s="90"/>
      <c r="R37" s="90"/>
    </row>
    <row r="38" ht="18" customHeight="1" spans="1:18">
      <c r="A38" s="58">
        <v>33</v>
      </c>
      <c r="B38" s="262" t="s">
        <v>442</v>
      </c>
      <c r="C38" s="60">
        <v>70</v>
      </c>
      <c r="D38" s="346">
        <v>92.5</v>
      </c>
      <c r="E38" s="62">
        <v>60</v>
      </c>
      <c r="F38" s="63">
        <v>50</v>
      </c>
      <c r="G38" s="64">
        <f t="shared" si="0"/>
        <v>73.5</v>
      </c>
      <c r="H38" s="65">
        <v>33</v>
      </c>
      <c r="I38" s="77" t="s">
        <v>26</v>
      </c>
      <c r="J38" s="58"/>
      <c r="K38" s="80"/>
      <c r="L38" s="80"/>
      <c r="M38" s="80"/>
      <c r="N38" s="80"/>
      <c r="O38" s="80"/>
      <c r="P38" s="80"/>
      <c r="Q38" s="90"/>
      <c r="R38" s="90"/>
    </row>
    <row r="39" ht="18" customHeight="1" spans="1:18">
      <c r="A39" s="58">
        <v>34</v>
      </c>
      <c r="B39" s="262" t="s">
        <v>443</v>
      </c>
      <c r="C39" s="60">
        <v>70</v>
      </c>
      <c r="D39" s="346">
        <v>91.4</v>
      </c>
      <c r="E39" s="62">
        <v>60</v>
      </c>
      <c r="F39" s="63">
        <v>51</v>
      </c>
      <c r="G39" s="64">
        <f t="shared" si="0"/>
        <v>73.26</v>
      </c>
      <c r="H39" s="65">
        <v>34</v>
      </c>
      <c r="I39" s="77" t="s">
        <v>26</v>
      </c>
      <c r="J39" s="58"/>
      <c r="K39" s="80"/>
      <c r="L39" s="80"/>
      <c r="M39" s="80"/>
      <c r="N39" s="80"/>
      <c r="O39" s="80"/>
      <c r="P39" s="80"/>
      <c r="Q39" s="90"/>
      <c r="R39" s="90"/>
    </row>
    <row r="40" ht="18" customHeight="1" spans="1:18">
      <c r="A40" s="58"/>
      <c r="B40" s="262"/>
      <c r="C40" s="60"/>
      <c r="D40" s="184"/>
      <c r="E40" s="62"/>
      <c r="F40" s="63"/>
      <c r="G40" s="64"/>
      <c r="H40" s="65"/>
      <c r="I40" s="77"/>
      <c r="J40" s="58"/>
      <c r="K40" s="80"/>
      <c r="L40" s="80"/>
      <c r="M40" s="80"/>
      <c r="N40" s="80"/>
      <c r="O40" s="80"/>
      <c r="P40" s="80"/>
      <c r="Q40" s="90"/>
      <c r="R40" s="90"/>
    </row>
    <row r="41" ht="18" customHeight="1" spans="1:18">
      <c r="A41" s="58"/>
      <c r="B41" s="262"/>
      <c r="C41" s="60"/>
      <c r="D41" s="184"/>
      <c r="E41" s="62"/>
      <c r="F41" s="63"/>
      <c r="G41" s="64"/>
      <c r="H41" s="65"/>
      <c r="I41" s="77"/>
      <c r="J41" s="58"/>
      <c r="K41" s="80"/>
      <c r="L41" s="80"/>
      <c r="M41" s="80"/>
      <c r="N41" s="80"/>
      <c r="O41" s="80"/>
      <c r="P41" s="80"/>
      <c r="Q41" s="90"/>
      <c r="R41" s="90"/>
    </row>
    <row r="42" ht="18" customHeight="1" spans="1:18">
      <c r="A42" s="58"/>
      <c r="B42" s="262"/>
      <c r="C42" s="60"/>
      <c r="D42" s="184"/>
      <c r="E42" s="62"/>
      <c r="F42" s="63"/>
      <c r="G42" s="64"/>
      <c r="H42" s="65"/>
      <c r="I42" s="77"/>
      <c r="J42" s="58"/>
      <c r="K42" s="80"/>
      <c r="L42" s="80"/>
      <c r="M42" s="80"/>
      <c r="N42" s="80"/>
      <c r="O42" s="80"/>
      <c r="P42" s="80"/>
      <c r="Q42" s="90"/>
      <c r="R42" s="90"/>
    </row>
    <row r="43" ht="18" customHeight="1" spans="1:18">
      <c r="A43" s="58"/>
      <c r="B43" s="262"/>
      <c r="C43" s="60"/>
      <c r="D43" s="184"/>
      <c r="E43" s="62"/>
      <c r="F43" s="63"/>
      <c r="G43" s="64"/>
      <c r="H43" s="65"/>
      <c r="I43" s="77"/>
      <c r="J43" s="58"/>
      <c r="K43" s="80"/>
      <c r="L43" s="80"/>
      <c r="M43" s="80"/>
      <c r="N43" s="80"/>
      <c r="O43" s="80"/>
      <c r="P43" s="80"/>
      <c r="Q43" s="90"/>
      <c r="R43" s="90"/>
    </row>
    <row r="44" ht="33.75" customHeight="1" spans="1:18">
      <c r="A44" s="52" t="s">
        <v>41</v>
      </c>
      <c r="B44" s="52"/>
      <c r="C44" s="53"/>
      <c r="D44" s="53"/>
      <c r="E44" s="53"/>
      <c r="F44" s="53"/>
      <c r="G44" s="53"/>
      <c r="H44" s="52"/>
      <c r="I44" s="52"/>
      <c r="J44" s="52"/>
      <c r="K44" s="53"/>
      <c r="L44" s="53"/>
      <c r="M44" s="53"/>
      <c r="N44" s="53"/>
      <c r="O44" s="53"/>
      <c r="P44" s="53"/>
      <c r="Q44" s="52"/>
      <c r="R44" s="52"/>
    </row>
    <row r="45" spans="1:18">
      <c r="A45" s="52" t="s">
        <v>42</v>
      </c>
      <c r="B45" s="52"/>
      <c r="C45" s="53"/>
      <c r="D45" s="53"/>
      <c r="E45" s="53"/>
      <c r="F45" s="53"/>
      <c r="G45" s="53"/>
      <c r="H45" s="52"/>
      <c r="I45" s="52"/>
      <c r="J45" s="52"/>
      <c r="K45" s="53"/>
      <c r="L45" s="53"/>
      <c r="M45" s="53"/>
      <c r="N45" s="53"/>
      <c r="O45" s="53"/>
      <c r="P45" s="53"/>
      <c r="Q45" s="52"/>
      <c r="R45" s="52"/>
    </row>
    <row r="46" spans="1:18">
      <c r="A46" s="52" t="s">
        <v>43</v>
      </c>
      <c r="B46" s="52"/>
      <c r="C46" s="53"/>
      <c r="D46" s="53"/>
      <c r="E46" s="53"/>
      <c r="F46" s="53"/>
      <c r="G46" s="53"/>
      <c r="H46" s="52"/>
      <c r="I46" s="52"/>
      <c r="J46" s="52"/>
      <c r="K46" s="53"/>
      <c r="L46" s="53"/>
      <c r="M46" s="53"/>
      <c r="N46" s="53"/>
      <c r="O46" s="53"/>
      <c r="P46" s="53"/>
      <c r="Q46" s="52"/>
      <c r="R46" s="52"/>
    </row>
    <row r="47" spans="1:18">
      <c r="A47" s="52" t="s">
        <v>44</v>
      </c>
      <c r="B47" s="52"/>
      <c r="C47" s="53"/>
      <c r="D47" s="53"/>
      <c r="E47" s="53"/>
      <c r="F47" s="53"/>
      <c r="G47" s="53"/>
      <c r="H47" s="52"/>
      <c r="I47" s="52"/>
      <c r="J47" s="52"/>
      <c r="K47" s="53"/>
      <c r="L47" s="53"/>
      <c r="M47" s="53"/>
      <c r="N47" s="53"/>
      <c r="O47" s="53"/>
      <c r="P47" s="53"/>
      <c r="Q47" s="52"/>
      <c r="R47" s="52"/>
    </row>
    <row r="49" ht="14.25" spans="1:18">
      <c r="A49" s="76"/>
      <c r="B49" s="76"/>
      <c r="C49" s="76"/>
      <c r="D49" s="76"/>
      <c r="E49" s="76"/>
      <c r="F49" s="76"/>
      <c r="G49" s="76"/>
      <c r="H49" s="76"/>
      <c r="I49" s="76"/>
      <c r="J49" s="89"/>
      <c r="K49" s="76"/>
      <c r="L49" s="76"/>
      <c r="M49" s="76"/>
      <c r="N49" s="76"/>
      <c r="O49" s="76"/>
      <c r="P49" s="76"/>
      <c r="Q49" s="76"/>
      <c r="R49" s="76"/>
    </row>
    <row r="50" ht="14.25" spans="1:18">
      <c r="A50" s="76"/>
      <c r="B50" s="76"/>
      <c r="C50" s="76"/>
      <c r="D50" s="76"/>
      <c r="E50" s="76"/>
      <c r="F50" s="76"/>
      <c r="G50" s="76"/>
      <c r="H50" s="76"/>
      <c r="I50" s="76"/>
      <c r="J50" s="89"/>
      <c r="K50" s="76"/>
      <c r="L50" s="76"/>
      <c r="M50" s="76"/>
      <c r="N50" s="76"/>
      <c r="O50" s="76"/>
      <c r="P50" s="76"/>
      <c r="Q50" s="76"/>
      <c r="R50" s="76"/>
    </row>
    <row r="51" ht="14.25" spans="1:18">
      <c r="A51" s="76"/>
      <c r="B51" s="76"/>
      <c r="C51" s="76"/>
      <c r="D51" s="76"/>
      <c r="E51" s="76"/>
      <c r="F51" s="76"/>
      <c r="G51" s="76"/>
      <c r="H51" s="76"/>
      <c r="I51" s="76"/>
      <c r="J51" s="89"/>
      <c r="K51" s="76"/>
      <c r="L51" s="76"/>
      <c r="M51" s="76"/>
      <c r="N51" s="76"/>
      <c r="O51" s="76"/>
      <c r="P51" s="76"/>
      <c r="Q51" s="76"/>
      <c r="R51" s="76"/>
    </row>
    <row r="52" ht="14.25" spans="1:18">
      <c r="A52" s="76"/>
      <c r="B52" s="76"/>
      <c r="C52" s="76"/>
      <c r="D52" s="76"/>
      <c r="E52" s="76"/>
      <c r="F52" s="76"/>
      <c r="G52" s="76"/>
      <c r="H52" s="76"/>
      <c r="I52" s="76"/>
      <c r="J52" s="89"/>
      <c r="K52" s="76"/>
      <c r="L52" s="76"/>
      <c r="M52" s="76"/>
      <c r="N52" s="76"/>
      <c r="O52" s="76"/>
      <c r="P52" s="76"/>
      <c r="Q52" s="76"/>
      <c r="R52" s="76"/>
    </row>
    <row r="53" ht="14.25" spans="1:18">
      <c r="A53" s="76"/>
      <c r="B53" s="76"/>
      <c r="C53" s="76"/>
      <c r="D53" s="76"/>
      <c r="E53" s="76"/>
      <c r="F53" s="76"/>
      <c r="G53" s="76"/>
      <c r="H53" s="76"/>
      <c r="I53" s="76"/>
      <c r="J53" s="89"/>
      <c r="K53" s="76"/>
      <c r="L53" s="76"/>
      <c r="M53" s="76"/>
      <c r="N53" s="76"/>
      <c r="O53" s="76"/>
      <c r="P53" s="76"/>
      <c r="Q53" s="76"/>
      <c r="R53" s="76"/>
    </row>
    <row r="54" spans="10:10">
      <c r="J54" s="89"/>
    </row>
    <row r="55" spans="10:10">
      <c r="J55" s="89"/>
    </row>
    <row r="56" spans="10:10">
      <c r="J56" s="89"/>
    </row>
    <row r="66" ht="14.25" spans="10:10">
      <c r="J66" s="76"/>
    </row>
    <row r="67" ht="14.25" spans="10:10">
      <c r="J67" s="76"/>
    </row>
    <row r="68" ht="14.25" spans="10:10">
      <c r="J68" s="76"/>
    </row>
    <row r="69" spans="10:10">
      <c r="J69" s="89"/>
    </row>
  </sheetData>
  <sortState ref="A6:G64">
    <sortCondition ref="G6:G64" descending="1"/>
  </sortState>
  <mergeCells count="18">
    <mergeCell ref="A2:R2"/>
    <mergeCell ref="A3:R3"/>
    <mergeCell ref="C4:F4"/>
    <mergeCell ref="L4:O4"/>
    <mergeCell ref="A44:R44"/>
    <mergeCell ref="A45:R45"/>
    <mergeCell ref="A46:R46"/>
    <mergeCell ref="A47:R47"/>
    <mergeCell ref="A4:A5"/>
    <mergeCell ref="B4:B5"/>
    <mergeCell ref="G4:G5"/>
    <mergeCell ref="H4:H5"/>
    <mergeCell ref="I4:I5"/>
    <mergeCell ref="J4:J5"/>
    <mergeCell ref="K4:K5"/>
    <mergeCell ref="P4:P5"/>
    <mergeCell ref="Q4:Q5"/>
    <mergeCell ref="R4:R5"/>
  </mergeCells>
  <pageMargins left="0.49" right="0.54" top="0.31" bottom="0.33" header="0.3" footer="0.3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21级宠物班</vt:lpstr>
      <vt:lpstr>21级动医1班</vt:lpstr>
      <vt:lpstr>21级动医2班</vt:lpstr>
      <vt:lpstr>21级动医3班</vt:lpstr>
      <vt:lpstr>21级动医4班</vt:lpstr>
      <vt:lpstr>21级护理1班</vt:lpstr>
      <vt:lpstr>21级护理2班</vt:lpstr>
      <vt:lpstr>21级护理3班</vt:lpstr>
      <vt:lpstr>21级护理4班</vt:lpstr>
      <vt:lpstr>21级中医班</vt:lpstr>
      <vt:lpstr>22级护理一班</vt:lpstr>
      <vt:lpstr>22级护理二班</vt:lpstr>
      <vt:lpstr>22级护理三班</vt:lpstr>
      <vt:lpstr>22级护理四班</vt:lpstr>
      <vt:lpstr>22级护理五班</vt:lpstr>
      <vt:lpstr>22级护理六班</vt:lpstr>
      <vt:lpstr>22级中医班</vt:lpstr>
      <vt:lpstr>22级动医一班</vt:lpstr>
      <vt:lpstr>22级动医二班</vt:lpstr>
      <vt:lpstr>22级动医三班</vt:lpstr>
      <vt:lpstr>22级动医四班</vt:lpstr>
      <vt:lpstr>22级动医五班</vt:lpstr>
      <vt:lpstr>22级宠物一班</vt:lpstr>
      <vt:lpstr>22级宠物二班</vt:lpstr>
      <vt:lpstr>22级动检班</vt:lpstr>
      <vt:lpstr>22级动医五年制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cz</cp:lastModifiedBy>
  <dcterms:created xsi:type="dcterms:W3CDTF">2015-03-26T02:20:00Z</dcterms:created>
  <cp:lastPrinted>2022-02-22T03:13:00Z</cp:lastPrinted>
  <dcterms:modified xsi:type="dcterms:W3CDTF">2023-03-01T07:59:34Z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91470E9757564ADFA40A59A88F12ADAC</vt:lpwstr>
  </property>
  <property fmtid="{D5CDD505-2E9C-101B-9397-08002B2CF9AE}" pid="3" name="KSOProductBuildVer">
    <vt:lpwstr>2052-11.1.0.12763</vt:lpwstr>
  </property>
</Properties>
</file>